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95" windowHeight="8445" activeTab="0"/>
  </bookViews>
  <sheets>
    <sheet name="Inicio" sheetId="1" r:id="rId1"/>
    <sheet name="FSG-1" sheetId="2" r:id="rId2"/>
    <sheet name="FSG-2" sheetId="3" r:id="rId3"/>
    <sheet name="FSG-3" sheetId="4" r:id="rId4"/>
    <sheet name="FSG-4" sheetId="5" r:id="rId5"/>
    <sheet name="FSG-5" sheetId="6" r:id="rId6"/>
    <sheet name="FSG-6" sheetId="7" r:id="rId7"/>
  </sheets>
  <definedNames>
    <definedName name="_xlnm.Print_Area" localSheetId="0">'Inicio'!$A$1:$K$5</definedName>
  </definedNames>
  <calcPr fullCalcOnLoad="1"/>
</workbook>
</file>

<file path=xl/sharedStrings.xml><?xml version="1.0" encoding="utf-8"?>
<sst xmlns="http://schemas.openxmlformats.org/spreadsheetml/2006/main" count="296" uniqueCount="178">
  <si>
    <t>EXPEDIENTES</t>
  </si>
  <si>
    <t>PRESTACIONES</t>
  </si>
  <si>
    <t>TOTAL</t>
  </si>
  <si>
    <t>FONDO DE GARANTÍA SALARIAL</t>
  </si>
  <si>
    <t>FGS-1.</t>
  </si>
  <si>
    <t xml:space="preserve"> (1) El número de empresas que figura en el Total no se corresponde con la suma de los parciales, ya que una misma empresa puede recibir varios tipos de prestación.</t>
  </si>
  <si>
    <t>EMPRESAS (1)</t>
  </si>
  <si>
    <t>IMPORTE DE LAS</t>
  </si>
  <si>
    <t>Insolvencia provisional o definitiva</t>
  </si>
  <si>
    <t>Insolvencia técnica</t>
  </si>
  <si>
    <t>Concurso</t>
  </si>
  <si>
    <t>Procedimientos concursales</t>
  </si>
  <si>
    <t>Ejecuciones laborales</t>
  </si>
  <si>
    <t>Miles de euros</t>
  </si>
  <si>
    <t>Suspensión de pagos y quiebra</t>
  </si>
  <si>
    <t>Fuerza mayor con exoneración</t>
  </si>
  <si>
    <t>Procedimientos transnacionales</t>
  </si>
  <si>
    <t>Despidos según art. 52 c) E.T.</t>
  </si>
  <si>
    <t>Despido colectivo ERE (art. 51 E.T.)</t>
  </si>
  <si>
    <t>Extinción colectiva (art. 64 Ley Concursal)</t>
  </si>
  <si>
    <t>Indemnizaciones de responsabilidad directa Fogasa</t>
  </si>
  <si>
    <t>BENEFICIARIOS</t>
  </si>
  <si>
    <t>Expedientes, empresas afectadas, beneficiarios e importe de las prestaciones  acordadas, por motivo de solicitud.</t>
  </si>
  <si>
    <t>FGS-2.</t>
  </si>
  <si>
    <t>Beneficiarios e importe de las prestaciones acordadas, según sexo, por tipo de prestación y motivo de solicitud.</t>
  </si>
  <si>
    <t>Varones</t>
  </si>
  <si>
    <t>Mujeres</t>
  </si>
  <si>
    <t xml:space="preserve">TRABAJADORES BENEFICIARIOS (1) </t>
  </si>
  <si>
    <t>Total</t>
  </si>
  <si>
    <t>Salarios</t>
  </si>
  <si>
    <t>Indemnizaciones</t>
  </si>
  <si>
    <t xml:space="preserve">IMPORTE DE LAS PRESTACIONES </t>
  </si>
  <si>
    <t>(Miles de euros)</t>
  </si>
  <si>
    <t xml:space="preserve">  Ejecuciones Laborales</t>
  </si>
  <si>
    <t xml:space="preserve">  Procedimientos Concursales</t>
  </si>
  <si>
    <t xml:space="preserve">  Responsabilidad directa Fogasa</t>
  </si>
  <si>
    <t>PRESTACIÓN MEDIA POR TRABAJADOR</t>
  </si>
  <si>
    <t>(Euros)</t>
  </si>
  <si>
    <t>FGS-3.</t>
  </si>
  <si>
    <t>Expedientes, empresas afectadas, beneficiarios e importe de las prestaciones acordadas, según sexo, por tamaño de empresa.</t>
  </si>
  <si>
    <t>IMPORTE DE LAS PRESTACIONES</t>
  </si>
  <si>
    <t>Ambos sexos (2)</t>
  </si>
  <si>
    <t xml:space="preserve">Varones </t>
  </si>
  <si>
    <t>De 1 a 24 trabajadores</t>
  </si>
  <si>
    <t>De 25 a 49 trabajadores</t>
  </si>
  <si>
    <t>De 50 a 249 trabajadores</t>
  </si>
  <si>
    <t>250 y más trabajadores</t>
  </si>
  <si>
    <t>FGS-6.</t>
  </si>
  <si>
    <t>Importe de las prestaciones acordadas, según tipo de prestación y motivo de solicitud, por comunidad autónoma y provincia.</t>
  </si>
  <si>
    <t xml:space="preserve"> </t>
  </si>
  <si>
    <t xml:space="preserve">SALARIOS </t>
  </si>
  <si>
    <t>INDEMNIZACIONES</t>
  </si>
  <si>
    <t>Por impago de la empresa</t>
  </si>
  <si>
    <t xml:space="preserve">Responsabilidad directa FOGASA </t>
  </si>
  <si>
    <t xml:space="preserve">Total </t>
  </si>
  <si>
    <t xml:space="preserve">Ejecuciones
 Laborales </t>
  </si>
  <si>
    <t>Procedim.
 Concursales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</si>
  <si>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</si>
  <si>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</si>
  <si>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</si>
  <si>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</si>
  <si>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</si>
  <si>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</si>
  <si>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</si>
  <si>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</si>
  <si>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</si>
  <si>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</si>
  <si>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</si>
  <si>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</si>
  <si>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</si>
  <si>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</si>
  <si>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</si>
  <si>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</si>
  <si>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</si>
  <si>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</si>
  <si>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</si>
  <si>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</si>
  <si>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</si>
  <si>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</si>
  <si>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</si>
  <si>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</si>
  <si>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</si>
  <si>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</si>
  <si>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</si>
  <si>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</si>
  <si>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</si>
  <si>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</si>
  <si>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</si>
  <si>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</si>
  <si>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</si>
  <si>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</si>
  <si>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</si>
  <si>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</si>
  <si>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</si>
  <si>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</si>
  <si>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</si>
  <si>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</si>
  <si>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</si>
  <si>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</si>
  <si>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</si>
  <si>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</si>
  <si>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</si>
  <si>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</si>
  <si>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</si>
  <si>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</si>
  <si>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</si>
  <si>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</si>
  <si>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</si>
  <si>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</si>
  <si>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</si>
  <si>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</si>
  <si>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</si>
  <si>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</si>
  <si>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</si>
  <si>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</si>
  <si>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</si>
  <si>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</si>
  <si>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</si>
  <si>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</si>
  <si>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>FGS-4.</t>
  </si>
  <si>
    <t>Expedientes, empresas afectadas, beneficiarios según sexo e importe de las prestaciones acordadas, por secciones de actividad económica.</t>
  </si>
  <si>
    <t>IMPORTE DE LAS PRESTACIONES 
Miles de euros</t>
  </si>
  <si>
    <t/>
  </si>
  <si>
    <t>A</t>
  </si>
  <si>
    <r>
      <t xml:space="preserve">Agricultura, ganadería, </t>
    </r>
    <r>
      <rPr>
        <sz val="8"/>
        <rFont val="Arial"/>
        <family val="2"/>
      </rPr>
      <t>silvicultura y pesca</t>
    </r>
  </si>
  <si>
    <t>B</t>
  </si>
  <si>
    <t>Industrias extractivas</t>
  </si>
  <si>
    <t>C</t>
  </si>
  <si>
    <t>Industria manufacturera</t>
  </si>
  <si>
    <t>D</t>
  </si>
  <si>
    <t>Suministro de energía eléctrica, gas, vapor
 y aire acondicionado</t>
  </si>
  <si>
    <t>E</t>
  </si>
  <si>
    <t>Suministro de agua, saneamiento, gestión 
residuos</t>
  </si>
  <si>
    <t>F</t>
  </si>
  <si>
    <t>Construcción</t>
  </si>
  <si>
    <t>G</t>
  </si>
  <si>
    <t>Comercio al por mayor y por menor;
reparación vehículos motor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</si>
  <si>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</si>
  <si>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</si>
  <si>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</si>
  <si>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</si>
  <si>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</si>
  <si>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</si>
  <si>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</si>
  <si>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</si>
  <si>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</si>
  <si>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</si>
  <si>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</t>
  </si>
  <si>
    <t>Actividades profesionales, científicas y 
técnicas</t>
  </si>
  <si>
    <t>N</t>
  </si>
  <si>
    <t>Actividades administrativas y servicios 
auxiliares</t>
  </si>
  <si>
    <t>O</t>
  </si>
  <si>
    <t>Administración Pública y defensa; Seguridad social obligatoria</t>
  </si>
  <si>
    <t>P</t>
  </si>
  <si>
    <t>Educación</t>
  </si>
  <si>
    <t>Q</t>
  </si>
  <si>
    <t>Actividades sanitarias y de servicios 
sociales</t>
  </si>
  <si>
    <t>R</t>
  </si>
  <si>
    <t>Actividades artísticas, recreativas y de 
entretenimiento</t>
  </si>
  <si>
    <t>S</t>
  </si>
  <si>
    <t>Otros servicios</t>
  </si>
  <si>
    <t xml:space="preserve">No consta </t>
  </si>
  <si>
    <t>FGS-5.</t>
  </si>
  <si>
    <t>Empresas afectadas, beneficiarios e importe de las prestaciones acordadas según tipo y sexo, por comunidad autónoma y provincia.</t>
  </si>
  <si>
    <t xml:space="preserve">IMPORTE DE LAS PRESTACIONES
Miles de euros </t>
  </si>
  <si>
    <t>Ambos sexos(2)</t>
  </si>
  <si>
    <t xml:space="preserve">TOTAL                    </t>
  </si>
  <si>
    <t>Año 2011</t>
  </si>
  <si>
    <t>Ambos
sexos (1)</t>
  </si>
  <si>
    <t>(1) La suma de Varones y Mujeres no coincide con Ambos sexos porque éste Incluye los no clasificable por sexo, tanto en beneficiarios como en prestaciones</t>
  </si>
  <si>
    <t>(2) El número de beneficiarios que figura en el Total no se corresponde con la suma de los parciales ya que un mismo trabajador puede figurar en ambas rúbricas</t>
  </si>
  <si>
    <t xml:space="preserve"> (1) El número de empresas que figura en el Total no se corresponde con la suma de los parciales, ya que una misma empresa puede estar ubicada en más de una provincia.</t>
  </si>
  <si>
    <t xml:space="preserve"> (2) La suma de Varones y Mujeres no coincide con Ambos sexos porque éste Incluye los no clasificable por sexo.</t>
  </si>
  <si>
    <t>Año 2012. Miles de euros</t>
  </si>
  <si>
    <t>Año 2012</t>
  </si>
  <si>
    <t>(1) La suma de Varones y Mujeres no coincide con Ambos sexos porque éste Incluye los no clasificable por sexo.</t>
  </si>
  <si>
    <t>Ambos sexos (1)</t>
  </si>
  <si>
    <t xml:space="preserve">EMPRESAS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</si>
</sst>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0.0_)"/>
    <numFmt numFmtId="170" formatCode="#,##0_);\(#,##0\)"/>
    <numFmt numFmtId="171" formatCode="0.0"/>
    <numFmt numFmtId="172" formatCode="#,##0.0_);\(#,##0.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#,##0.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0000"/>
  </numFmts>
  <fonts count="42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9"/>
      <name val="Arial MT"/>
      <family val="0"/>
    </font>
    <font>
      <b/>
      <sz val="9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8"/>
      <name val="Arial MT"/>
      <family val="0"/>
    </font>
    <font>
      <b/>
      <sz val="8"/>
      <name val="Arial MT"/>
      <family val="0"/>
    </font>
    <font>
      <sz val="8"/>
      <color indexed="10"/>
      <name val="Arial"/>
      <family val="2"/>
    </font>
    <font>
      <sz val="6"/>
      <name val="Times New Roman"/>
      <family val="0"/>
    </font>
    <font>
      <sz val="8"/>
      <color indexed="10"/>
      <name val="Arial MT"/>
      <family val="0"/>
    </font>
    <font>
      <b/>
      <sz val="6"/>
      <name val="Times New Roman"/>
      <family val="0"/>
    </font>
    <font>
      <sz val="7"/>
      <name val="Arial"/>
      <family val="0"/>
    </font>
    <font>
      <b/>
      <sz val="9"/>
      <name val="Arial MT"/>
      <family val="0"/>
    </font>
    <font>
      <b/>
      <sz val="7"/>
      <name val="Arial"/>
      <family val="2"/>
    </font>
    <font>
      <b/>
      <sz val="12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0"/>
    </font>
    <font>
      <u val="single"/>
      <sz val="12"/>
      <color indexed="39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0"/>
    </font>
    <font>
      <b/>
      <sz val="14"/>
      <color indexed="8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1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5" fillId="0" borderId="0" xfId="57" applyFont="1" applyFill="1" applyAlignment="1">
      <alignment horizontal="left" vertical="center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0" xfId="57" applyFont="1" applyBorder="1" applyAlignment="1" quotePrefix="1">
      <alignment horizontal="center" vertical="center"/>
      <protection/>
    </xf>
    <xf numFmtId="0" fontId="5" fillId="0" borderId="11" xfId="57" applyFont="1" applyBorder="1" applyAlignment="1" quotePrefix="1">
      <alignment horizontal="center" vertical="center"/>
      <protection/>
    </xf>
    <xf numFmtId="0" fontId="3" fillId="0" borderId="0" xfId="57" applyAlignment="1">
      <alignment horizontal="left"/>
      <protection/>
    </xf>
    <xf numFmtId="0" fontId="1" fillId="0" borderId="0" xfId="57" applyFont="1" applyAlignment="1">
      <alignment horizontal="left"/>
      <protection/>
    </xf>
    <xf numFmtId="3" fontId="1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 vertical="center"/>
      <protection/>
    </xf>
    <xf numFmtId="3" fontId="7" fillId="0" borderId="0" xfId="57" applyNumberFormat="1" applyFont="1" applyAlignment="1" applyProtection="1">
      <alignment horizontal="right" vertical="center"/>
      <protection/>
    </xf>
    <xf numFmtId="0" fontId="1" fillId="0" borderId="0" xfId="57" applyFont="1" applyAlignment="1">
      <alignment horizontal="left" vertical="center"/>
      <protection/>
    </xf>
    <xf numFmtId="3" fontId="1" fillId="0" borderId="0" xfId="57" applyNumberFormat="1" applyFont="1" applyAlignment="1">
      <alignment horizontal="right" vertical="center"/>
      <protection/>
    </xf>
    <xf numFmtId="3" fontId="7" fillId="0" borderId="0" xfId="57" applyNumberFormat="1" applyFont="1" applyFill="1" applyBorder="1" applyAlignment="1" applyProtection="1">
      <alignment horizontal="right" vertical="center"/>
      <protection/>
    </xf>
    <xf numFmtId="3" fontId="1" fillId="0" borderId="0" xfId="57" applyNumberFormat="1" applyFont="1" applyBorder="1" applyAlignment="1" applyProtection="1">
      <alignment horizontal="center" vertical="center"/>
      <protection/>
    </xf>
    <xf numFmtId="169" fontId="1" fillId="0" borderId="0" xfId="57" applyNumberFormat="1" applyFont="1" applyBorder="1" applyAlignment="1" applyProtection="1">
      <alignment horizontal="center" vertical="center"/>
      <protection/>
    </xf>
    <xf numFmtId="0" fontId="7" fillId="0" borderId="0" xfId="57" applyFont="1" applyAlignment="1" quotePrefix="1">
      <alignment horizontal="left" vertical="center"/>
      <protection/>
    </xf>
    <xf numFmtId="3" fontId="7" fillId="0" borderId="0" xfId="57" applyNumberFormat="1" applyFont="1" applyBorder="1" applyAlignment="1" applyProtection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0" xfId="57" applyFont="1" applyAlignment="1" quotePrefix="1">
      <alignment horizontal="left" vertical="center"/>
      <protection/>
    </xf>
    <xf numFmtId="0" fontId="3" fillId="0" borderId="0" xfId="57">
      <alignment/>
      <protection/>
    </xf>
    <xf numFmtId="0" fontId="1" fillId="18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7" fillId="0" borderId="0" xfId="0" applyFont="1" applyAlignment="1" applyProtection="1">
      <alignment horizontal="center" vertical="center"/>
      <protection/>
    </xf>
    <xf numFmtId="170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/>
    </xf>
    <xf numFmtId="170" fontId="7" fillId="0" borderId="0" xfId="0" applyNumberFormat="1" applyFont="1" applyAlignment="1" applyProtection="1">
      <alignment horizontal="centerContinuous" vertical="center"/>
      <protection/>
    </xf>
    <xf numFmtId="17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Continuous" vertical="center" wrapText="1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8" fontId="7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Border="1" applyAlignment="1" applyProtection="1">
      <alignment horizontal="right" vertical="center"/>
      <protection/>
    </xf>
    <xf numFmtId="168" fontId="9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168" fontId="7" fillId="0" borderId="0" xfId="0" applyNumberFormat="1" applyFont="1" applyFill="1" applyBorder="1" applyAlignment="1" applyProtection="1">
      <alignment horizontal="right" vertical="center"/>
      <protection/>
    </xf>
    <xf numFmtId="168" fontId="7" fillId="0" borderId="0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Border="1" applyAlignment="1">
      <alignment/>
    </xf>
    <xf numFmtId="168" fontId="10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Fill="1" applyBorder="1" applyAlignment="1" applyProtection="1">
      <alignment horizontal="right" vertical="center"/>
      <protection/>
    </xf>
    <xf numFmtId="168" fontId="1" fillId="0" borderId="0" xfId="56" applyNumberFormat="1" applyFont="1">
      <alignment/>
      <protection/>
    </xf>
    <xf numFmtId="168" fontId="11" fillId="0" borderId="0" xfId="0" applyNumberFormat="1" applyFont="1" applyBorder="1" applyAlignment="1" applyProtection="1">
      <alignment horizontal="right" vertical="center"/>
      <protection/>
    </xf>
    <xf numFmtId="168" fontId="1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7" fillId="0" borderId="0" xfId="0" applyNumberFormat="1" applyFont="1" applyBorder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18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6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69" fontId="1" fillId="0" borderId="0" xfId="0" applyNumberFormat="1" applyFont="1" applyAlignment="1" applyProtection="1">
      <alignment horizontal="center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 applyProtection="1">
      <alignment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18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70" fontId="1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8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6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168" fontId="1" fillId="0" borderId="0" xfId="0" applyNumberFormat="1" applyFont="1" applyBorder="1" applyAlignment="1" applyProtection="1" quotePrefix="1">
      <alignment horizontal="right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 quotePrefix="1">
      <alignment vertical="center"/>
      <protection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right" vertical="center"/>
    </xf>
    <xf numFmtId="0" fontId="5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8" fillId="0" borderId="0" xfId="57" applyFont="1" applyAlignment="1">
      <alignment horizontal="left"/>
      <protection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11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0" fillId="11" borderId="0" xfId="0" applyFont="1" applyFill="1" applyBorder="1" applyAlignment="1">
      <alignment/>
    </xf>
    <xf numFmtId="0" fontId="38" fillId="11" borderId="0" xfId="45" applyFont="1" applyFill="1" applyAlignment="1" applyProtection="1">
      <alignment/>
      <protection/>
    </xf>
    <xf numFmtId="0" fontId="38" fillId="11" borderId="0" xfId="47" applyFont="1" applyFill="1" applyAlignment="1" applyProtection="1">
      <alignment wrapText="1"/>
      <protection/>
    </xf>
    <xf numFmtId="0" fontId="0" fillId="11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11" borderId="0" xfId="0" applyFont="1" applyFill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8" fontId="7" fillId="0" borderId="0" xfId="0" applyNumberFormat="1" applyFont="1" applyAlignment="1" applyProtection="1">
      <alignment vertical="center"/>
      <protection/>
    </xf>
    <xf numFmtId="168" fontId="1" fillId="0" borderId="0" xfId="0" applyNumberFormat="1" applyFont="1" applyAlignment="1" applyProtection="1">
      <alignment vertical="center"/>
      <protection/>
    </xf>
    <xf numFmtId="0" fontId="5" fillId="0" borderId="10" xfId="0" applyFont="1" applyBorder="1" applyAlignment="1" quotePrefix="1">
      <alignment horizontal="center" vertical="center"/>
    </xf>
    <xf numFmtId="3" fontId="1" fillId="0" borderId="0" xfId="0" applyNumberFormat="1" applyFont="1" applyAlignment="1">
      <alignment horizontal="left"/>
    </xf>
    <xf numFmtId="168" fontId="1" fillId="0" borderId="0" xfId="0" applyNumberFormat="1" applyFont="1" applyFill="1" applyAlignment="1">
      <alignment/>
    </xf>
    <xf numFmtId="168" fontId="1" fillId="0" borderId="0" xfId="56" applyNumberFormat="1" applyFont="1" applyFill="1">
      <alignment/>
      <protection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 applyProtection="1">
      <alignment vertical="center"/>
      <protection/>
    </xf>
    <xf numFmtId="168" fontId="7" fillId="0" borderId="0" xfId="56" applyNumberFormat="1" applyFont="1">
      <alignment/>
      <protection/>
    </xf>
    <xf numFmtId="168" fontId="1" fillId="0" borderId="0" xfId="56" applyNumberFormat="1" applyFont="1">
      <alignment/>
      <protection/>
    </xf>
    <xf numFmtId="184" fontId="1" fillId="0" borderId="0" xfId="56" applyNumberFormat="1" applyFont="1">
      <alignment/>
      <protection/>
    </xf>
    <xf numFmtId="0" fontId="39" fillId="0" borderId="0" xfId="0" applyNumberFormat="1" applyFont="1" applyFill="1" applyAlignment="1">
      <alignment horizontal="center" vertical="center"/>
    </xf>
    <xf numFmtId="0" fontId="41" fillId="11" borderId="0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 vertical="center"/>
    </xf>
    <xf numFmtId="0" fontId="38" fillId="0" borderId="0" xfId="45" applyFont="1" applyBorder="1" applyAlignment="1" applyProtection="1">
      <alignment wrapText="1"/>
      <protection/>
    </xf>
    <xf numFmtId="0" fontId="38" fillId="0" borderId="0" xfId="45" applyFont="1" applyBorder="1" applyAlignment="1" applyProtection="1" quotePrefix="1">
      <alignment wrapText="1"/>
      <protection/>
    </xf>
    <xf numFmtId="0" fontId="38" fillId="11" borderId="0" xfId="45" applyFont="1" applyFill="1" applyAlignment="1" applyProtection="1">
      <alignment horizontal="left"/>
      <protection/>
    </xf>
    <xf numFmtId="0" fontId="38" fillId="11" borderId="0" xfId="45" applyFont="1" applyFill="1" applyAlignment="1" applyProtection="1" quotePrefix="1">
      <alignment horizontal="left" wrapText="1"/>
      <protection/>
    </xf>
    <xf numFmtId="0" fontId="38" fillId="11" borderId="0" xfId="45" applyFont="1" applyFill="1" applyAlignment="1" applyProtection="1">
      <alignment horizontal="left" wrapText="1"/>
      <protection/>
    </xf>
    <xf numFmtId="0" fontId="5" fillId="0" borderId="0" xfId="57" applyFont="1" applyAlignment="1">
      <alignment horizontal="justify" vertical="center" wrapText="1"/>
      <protection/>
    </xf>
    <xf numFmtId="0" fontId="4" fillId="0" borderId="0" xfId="57" applyFont="1" applyAlignment="1">
      <alignment horizontal="justify" vertical="center" wrapText="1"/>
      <protection/>
    </xf>
    <xf numFmtId="0" fontId="6" fillId="0" borderId="0" xfId="57" applyFont="1" applyAlignment="1">
      <alignment horizontal="left"/>
      <protection/>
    </xf>
    <xf numFmtId="0" fontId="7" fillId="0" borderId="0" xfId="57" applyFont="1" applyAlignment="1">
      <alignment vertical="center" wrapText="1"/>
      <protection/>
    </xf>
    <xf numFmtId="0" fontId="3" fillId="0" borderId="0" xfId="57" applyAlignment="1">
      <alignment vertical="center" wrapText="1"/>
      <protection/>
    </xf>
    <xf numFmtId="0" fontId="1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 horizontal="justify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>
      <alignment horizontal="justify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5" fillId="0" borderId="13" xfId="0" applyFont="1" applyBorder="1" applyAlignment="1">
      <alignment horizontal="center" wrapText="1"/>
    </xf>
    <xf numFmtId="0" fontId="16" fillId="0" borderId="0" xfId="0" applyFont="1" applyAlignment="1" quotePrefix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 quotePrefix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justify" vertical="center" wrapText="1"/>
    </xf>
    <xf numFmtId="0" fontId="7" fillId="0" borderId="15" xfId="0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justify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suntos judiciales sociales 2010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_FGS-03" xfId="56"/>
    <cellStyle name="Normal_Hoja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285750</xdr:colOff>
      <xdr:row>0</xdr:row>
      <xdr:rowOff>28575</xdr:rowOff>
    </xdr:from>
    <xdr:to>
      <xdr:col>7</xdr:col>
      <xdr:colOff>285750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133350</xdr:colOff>
      <xdr:row>0</xdr:row>
      <xdr:rowOff>28575</xdr:rowOff>
    </xdr:from>
    <xdr:to>
      <xdr:col>18</xdr:col>
      <xdr:colOff>66675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85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28575</xdr:colOff>
      <xdr:row>0</xdr:row>
      <xdr:rowOff>66675</xdr:rowOff>
    </xdr:from>
    <xdr:to>
      <xdr:col>20</xdr:col>
      <xdr:colOff>457200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66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104775</xdr:rowOff>
    </xdr:from>
    <xdr:to>
      <xdr:col>12</xdr:col>
      <xdr:colOff>209550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0</xdr:row>
      <xdr:rowOff>38100</xdr:rowOff>
    </xdr:from>
    <xdr:to>
      <xdr:col>11</xdr:col>
      <xdr:colOff>19050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628650</xdr:colOff>
      <xdr:row>0</xdr:row>
      <xdr:rowOff>66675</xdr:rowOff>
    </xdr:from>
    <xdr:to>
      <xdr:col>7</xdr:col>
      <xdr:colOff>361950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66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5"/>
  <sheetViews>
    <sheetView tabSelected="1" zoomScale="85" zoomScaleNormal="85" zoomScalePageLayoutView="0" workbookViewId="0" topLeftCell="A1">
      <selection activeCell="C1" sqref="C1:G1"/>
    </sheetView>
  </sheetViews>
  <sheetFormatPr defaultColWidth="11.421875" defaultRowHeight="12.75"/>
  <cols>
    <col min="1" max="1" width="11.140625" style="240" customWidth="1"/>
    <col min="2" max="2" width="15.8515625" style="240" customWidth="1"/>
    <col min="3" max="3" width="10.140625" style="240" customWidth="1"/>
    <col min="4" max="4" width="11.421875" style="240" customWidth="1"/>
    <col min="5" max="5" width="34.421875" style="240" customWidth="1"/>
    <col min="6" max="8" width="11.421875" style="240" customWidth="1"/>
    <col min="9" max="9" width="22.00390625" style="240" customWidth="1"/>
    <col min="10" max="16384" width="11.421875" style="240" customWidth="1"/>
  </cols>
  <sheetData>
    <row r="1" spans="3:8" ht="19.5" customHeight="1">
      <c r="C1" s="270" t="s">
        <v>3</v>
      </c>
      <c r="D1" s="270"/>
      <c r="E1" s="270"/>
      <c r="F1" s="270"/>
      <c r="G1" s="270"/>
      <c r="H1" s="241"/>
    </row>
    <row r="2" spans="2:11" ht="17.25" customHeight="1">
      <c r="B2" s="242"/>
      <c r="C2" s="242"/>
      <c r="D2" s="271"/>
      <c r="E2" s="271"/>
      <c r="F2" s="253"/>
      <c r="G2" s="253"/>
      <c r="H2" s="253"/>
      <c r="I2" s="253"/>
      <c r="J2" s="253"/>
      <c r="K2" s="253"/>
    </row>
    <row r="3" spans="2:11" ht="24.75" customHeight="1">
      <c r="B3" s="253"/>
      <c r="C3" s="253"/>
      <c r="D3" s="272">
        <v>2012</v>
      </c>
      <c r="E3" s="272"/>
      <c r="F3" s="251"/>
      <c r="G3" s="248"/>
      <c r="H3" s="248"/>
      <c r="I3" s="248"/>
      <c r="J3" s="248"/>
      <c r="K3" s="248"/>
    </row>
    <row r="4" spans="1:11" ht="12" customHeight="1">
      <c r="A4" s="242"/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37.5" customHeight="1">
      <c r="A5" s="242"/>
      <c r="B5" s="277" t="s">
        <v>22</v>
      </c>
      <c r="C5" s="277"/>
      <c r="D5" s="277"/>
      <c r="E5" s="277"/>
      <c r="F5" s="277"/>
      <c r="G5" s="277"/>
      <c r="H5" s="277"/>
      <c r="I5" s="249"/>
      <c r="J5" s="249"/>
      <c r="K5" s="249"/>
    </row>
    <row r="6" spans="1:11" ht="12.7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4.25" customHeight="1">
      <c r="A7" s="248"/>
      <c r="B7" s="275" t="s">
        <v>24</v>
      </c>
      <c r="C7" s="275"/>
      <c r="D7" s="275"/>
      <c r="E7" s="275"/>
      <c r="F7" s="275"/>
      <c r="G7" s="275"/>
      <c r="H7" s="275"/>
      <c r="I7" s="275"/>
      <c r="J7" s="275"/>
      <c r="K7" s="275"/>
    </row>
    <row r="8" spans="1:11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ht="29.25" customHeight="1">
      <c r="A9" s="248"/>
      <c r="B9" s="276" t="s">
        <v>39</v>
      </c>
      <c r="C9" s="276"/>
      <c r="D9" s="276"/>
      <c r="E9" s="276"/>
      <c r="F9" s="276"/>
      <c r="G9" s="276"/>
      <c r="H9" s="276"/>
      <c r="I9" s="276"/>
      <c r="J9" s="249"/>
      <c r="K9" s="249"/>
    </row>
    <row r="10" spans="1:11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</row>
    <row r="11" spans="1:11" ht="31.5" customHeight="1">
      <c r="A11" s="248"/>
      <c r="B11" s="277" t="s">
        <v>120</v>
      </c>
      <c r="C11" s="276"/>
      <c r="D11" s="276"/>
      <c r="E11" s="276"/>
      <c r="F11" s="276"/>
      <c r="G11" s="276"/>
      <c r="H11" s="276"/>
      <c r="I11" s="276"/>
      <c r="J11" s="249"/>
      <c r="K11" s="248"/>
    </row>
    <row r="12" spans="2:11" ht="15.75" customHeight="1">
      <c r="B12" s="250"/>
      <c r="C12" s="250"/>
      <c r="D12" s="250"/>
      <c r="E12" s="250"/>
      <c r="F12" s="250"/>
      <c r="G12" s="248"/>
      <c r="H12" s="248"/>
      <c r="I12" s="248"/>
      <c r="J12" s="248"/>
      <c r="K12" s="248"/>
    </row>
    <row r="13" spans="1:11" ht="31.5" customHeight="1">
      <c r="A13" s="242"/>
      <c r="B13" s="273" t="s">
        <v>163</v>
      </c>
      <c r="C13" s="274"/>
      <c r="D13" s="274"/>
      <c r="E13" s="274"/>
      <c r="F13" s="274"/>
      <c r="G13" s="274"/>
      <c r="H13" s="274"/>
      <c r="I13" s="274"/>
      <c r="J13" s="248"/>
      <c r="K13" s="248"/>
    </row>
    <row r="14" spans="1:11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1" ht="31.5" customHeight="1">
      <c r="A15" s="242"/>
      <c r="B15" s="273" t="s">
        <v>48</v>
      </c>
      <c r="C15" s="274"/>
      <c r="D15" s="274"/>
      <c r="E15" s="274"/>
      <c r="F15" s="274"/>
      <c r="G15" s="274"/>
      <c r="H15" s="274"/>
      <c r="I15" s="274"/>
      <c r="J15" s="248"/>
      <c r="K15" s="248"/>
    </row>
  </sheetData>
  <sheetProtection/>
  <mergeCells count="9">
    <mergeCell ref="C1:G1"/>
    <mergeCell ref="D2:E2"/>
    <mergeCell ref="D3:E3"/>
    <mergeCell ref="B15:I15"/>
    <mergeCell ref="B7:K7"/>
    <mergeCell ref="B9:I9"/>
    <mergeCell ref="B11:I11"/>
    <mergeCell ref="B13:I13"/>
    <mergeCell ref="B5:H5"/>
  </mergeCells>
  <hyperlinks>
    <hyperlink ref="B5" location="'AJS-1'!A1" display="Asuntos resueltos,según materia objeto de la demanda "/>
    <hyperlink ref="B5:F5" location="'FSG-1'!A1" display="Expedientes, empresas afectadas, beneficiarios e importe de las prestaciones  acordadas, por motivo de solicitud."/>
    <hyperlink ref="B7" location="'AJS-1'!A1" display="Asuntos resueltos,según materia objeto de la demanda "/>
    <hyperlink ref="B7:F7" location="'FSG-1'!A1" display="Expedientes, empresas afectadas, beneficiarios e importe de las prestaciones  acordadas, por motivo de solicitud."/>
    <hyperlink ref="B9" location="'AJS-1'!A1" display="Asuntos resueltos,según materia objeto de la demanda "/>
    <hyperlink ref="B9:F9" location="'FSG-1'!A1" display="Expedientes, empresas afectadas, beneficiarios e importe de las prestaciones  acordadas, por motivo de solicitud."/>
    <hyperlink ref="B7:K7" location="'FSG-2'!A1" display="Beneficiarios e importe de las prestaciones acordadas, según sexo, por tipo de prestación y motivo de solicitud."/>
    <hyperlink ref="B9:I9" location="'FSG-3'!A1" display="Expedientes, empresas afectadas, beneficiarios e importe de las prestaciones acordadas, según sexo, por tamaño de empresa."/>
    <hyperlink ref="B11" location="'AJS-1'!A1" display="Asuntos resueltos,según materia objeto de la demanda "/>
    <hyperlink ref="B11:F11" location="'FSG-1'!A1" display="Expedientes, empresas afectadas, beneficiarios e importe de las prestaciones  acordadas, por motivo de solicitud."/>
    <hyperlink ref="B11:I11" location="'FSG-3'!A1" display="Expedientes, empresas afectadas, beneficiarios e importe de las prestaciones acordadas, según sexo, por tamaño de empresa."/>
    <hyperlink ref="B11:J11" location="'FSG-4'!A1" display="Expedientes, empresas afectadas, beneficiarios según sexo e importe de las prestaciones acordadas, por secciones de actividad económica."/>
    <hyperlink ref="B13:I13" location="'FSG-5'!A1" display="Empresas afectadas, beneficiarios e importe de las prestaciones acordadas según tipo y sexo, por comunidad autónoma y provincia."/>
    <hyperlink ref="B15:I15" location="'FSG-6'!A1" display="Importe de las prestaciones acordadas, según tipo de prestación y motivo de solicitud, por comunidad autónoma y provincia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1.8515625" style="0" customWidth="1"/>
    <col min="5" max="5" width="6.7109375" style="0" customWidth="1"/>
    <col min="6" max="6" width="9.421875" style="0" customWidth="1"/>
    <col min="7" max="7" width="4.00390625" style="0" customWidth="1"/>
    <col min="9" max="9" width="3.8515625" style="0" customWidth="1"/>
    <col min="11" max="11" width="4.7109375" style="0" customWidth="1"/>
    <col min="13" max="13" width="4.28125" style="0" customWidth="1"/>
    <col min="15" max="15" width="4.421875" style="0" customWidth="1"/>
  </cols>
  <sheetData>
    <row r="1" spans="1:17" ht="15.75">
      <c r="A1" s="1"/>
      <c r="B1" s="239" t="s">
        <v>3</v>
      </c>
      <c r="C1" s="239"/>
      <c r="D1" s="239"/>
      <c r="E1" s="1"/>
      <c r="F1" s="1"/>
      <c r="G1" s="1"/>
      <c r="H1" s="1"/>
      <c r="I1" s="2"/>
      <c r="J1" s="3" t="s">
        <v>4</v>
      </c>
      <c r="K1" s="4"/>
      <c r="L1" s="4"/>
      <c r="M1" s="4"/>
      <c r="N1" s="4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2"/>
      <c r="J2" s="278" t="s">
        <v>22</v>
      </c>
      <c r="K2" s="279"/>
      <c r="L2" s="279"/>
      <c r="M2" s="279"/>
      <c r="N2" s="279"/>
      <c r="O2" s="279"/>
      <c r="P2" s="279"/>
      <c r="Q2" s="279"/>
    </row>
    <row r="3" spans="1:17" ht="12.75">
      <c r="A3" s="1"/>
      <c r="B3" s="1"/>
      <c r="C3" s="1"/>
      <c r="D3" s="1"/>
      <c r="E3" s="1"/>
      <c r="F3" s="1"/>
      <c r="G3" s="1"/>
      <c r="H3" s="1"/>
      <c r="I3" s="5"/>
      <c r="J3" s="1"/>
      <c r="K3" s="1"/>
      <c r="L3" s="1"/>
      <c r="M3" s="1"/>
      <c r="N3" s="1"/>
      <c r="O3" s="1"/>
      <c r="P3" s="1"/>
      <c r="Q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5"/>
      <c r="J4" s="1"/>
      <c r="K4" s="1"/>
      <c r="L4" s="1"/>
      <c r="M4" s="1"/>
      <c r="N4" s="1"/>
      <c r="O4" s="1"/>
      <c r="P4" s="1"/>
    </row>
    <row r="5" spans="1:16" ht="12.75">
      <c r="A5" s="1"/>
      <c r="B5" s="280"/>
      <c r="C5" s="285" t="s">
        <v>0</v>
      </c>
      <c r="D5" s="285"/>
      <c r="E5" s="246"/>
      <c r="F5" s="237"/>
      <c r="G5" s="246" t="s">
        <v>6</v>
      </c>
      <c r="H5" s="246"/>
      <c r="I5" s="246"/>
      <c r="J5" s="285" t="s">
        <v>21</v>
      </c>
      <c r="K5" s="285"/>
      <c r="L5" s="285"/>
      <c r="M5" s="246"/>
      <c r="N5" s="285" t="s">
        <v>7</v>
      </c>
      <c r="O5" s="285"/>
      <c r="P5" s="285"/>
    </row>
    <row r="6" spans="1:17" ht="13.5" thickBot="1">
      <c r="A6" s="1"/>
      <c r="B6" s="280"/>
      <c r="C6" s="6"/>
      <c r="D6" s="6"/>
      <c r="E6" s="6"/>
      <c r="F6" s="238"/>
      <c r="G6" s="6"/>
      <c r="H6" s="6"/>
      <c r="I6" s="6"/>
      <c r="J6" s="238"/>
      <c r="K6" s="6"/>
      <c r="L6" s="6"/>
      <c r="M6" s="6"/>
      <c r="N6" s="286" t="s">
        <v>1</v>
      </c>
      <c r="O6" s="286"/>
      <c r="P6" s="286"/>
      <c r="Q6" s="247"/>
    </row>
    <row r="7" spans="1:16" ht="12.75">
      <c r="A7" s="1"/>
      <c r="B7" s="280"/>
      <c r="C7" s="7">
        <v>2011</v>
      </c>
      <c r="D7" s="260">
        <v>2012</v>
      </c>
      <c r="E7" s="238"/>
      <c r="F7" s="7">
        <v>2011</v>
      </c>
      <c r="G7" s="8"/>
      <c r="H7" s="260">
        <v>2012</v>
      </c>
      <c r="I7" s="238"/>
      <c r="J7" s="7">
        <v>2011</v>
      </c>
      <c r="K7" s="8"/>
      <c r="L7" s="260">
        <v>2012</v>
      </c>
      <c r="M7" s="238"/>
      <c r="N7" s="7">
        <v>2011</v>
      </c>
      <c r="O7" s="8"/>
      <c r="P7" s="260">
        <v>2012</v>
      </c>
    </row>
    <row r="8" spans="1:16" ht="12.75">
      <c r="A8" s="9"/>
      <c r="B8" s="10"/>
      <c r="C8" s="11"/>
      <c r="D8" s="261"/>
      <c r="E8" s="11"/>
      <c r="F8" s="11"/>
      <c r="G8" s="11"/>
      <c r="H8" s="261"/>
      <c r="I8" s="11"/>
      <c r="J8" s="11"/>
      <c r="K8" s="11"/>
      <c r="L8" s="261"/>
      <c r="M8" s="11"/>
      <c r="N8" s="11"/>
      <c r="O8" s="11"/>
      <c r="P8" s="261"/>
    </row>
    <row r="9" spans="1:16" ht="12.75">
      <c r="A9" s="12" t="s">
        <v>2</v>
      </c>
      <c r="B9" s="9"/>
      <c r="C9" s="106">
        <v>155255</v>
      </c>
      <c r="D9" s="106">
        <f>D11+D14+D18</f>
        <v>160036</v>
      </c>
      <c r="F9" s="106">
        <v>78365</v>
      </c>
      <c r="G9" s="106"/>
      <c r="H9" s="106">
        <v>83084</v>
      </c>
      <c r="I9" s="13"/>
      <c r="J9" s="106">
        <v>252159</v>
      </c>
      <c r="K9" s="106"/>
      <c r="L9" s="106">
        <f>L11+L14+L18</f>
        <v>254931</v>
      </c>
      <c r="M9" s="13"/>
      <c r="N9" s="107">
        <v>1499982.50242</v>
      </c>
      <c r="O9" s="107"/>
      <c r="P9" s="107">
        <f>P11+P14+P18</f>
        <v>1530088.36571</v>
      </c>
    </row>
    <row r="10" spans="1:16" ht="12.75">
      <c r="A10" s="9"/>
      <c r="B10" s="14"/>
      <c r="C10" s="254"/>
      <c r="D10" s="254"/>
      <c r="F10" s="254"/>
      <c r="G10" s="254"/>
      <c r="H10" s="254"/>
      <c r="I10" s="15"/>
      <c r="J10" s="254"/>
      <c r="K10" s="254"/>
      <c r="L10" s="254"/>
      <c r="M10" s="15"/>
      <c r="N10" s="194"/>
      <c r="O10" s="194"/>
      <c r="P10" s="194"/>
    </row>
    <row r="11" spans="1:16" ht="12.75">
      <c r="A11" s="12" t="s">
        <v>12</v>
      </c>
      <c r="B11" s="9"/>
      <c r="C11" s="48">
        <v>58316</v>
      </c>
      <c r="D11" s="48">
        <f>D12+D13</f>
        <v>52155</v>
      </c>
      <c r="F11" s="48">
        <v>25120</v>
      </c>
      <c r="G11" s="48"/>
      <c r="H11" s="48">
        <f>H12+H13</f>
        <v>24418</v>
      </c>
      <c r="I11" s="16"/>
      <c r="J11" s="48">
        <v>83475</v>
      </c>
      <c r="K11" s="48"/>
      <c r="L11" s="48">
        <v>76895</v>
      </c>
      <c r="M11" s="16"/>
      <c r="N11" s="61">
        <v>608571.359274</v>
      </c>
      <c r="O11" s="51"/>
      <c r="P11" s="107">
        <f>P12+P13</f>
        <v>568029.8052</v>
      </c>
    </row>
    <row r="12" spans="1:16" ht="12.75">
      <c r="A12" s="14"/>
      <c r="B12" s="14" t="s">
        <v>8</v>
      </c>
      <c r="C12" s="54">
        <v>58138</v>
      </c>
      <c r="D12" s="54">
        <v>51870</v>
      </c>
      <c r="F12" s="54">
        <v>25074</v>
      </c>
      <c r="G12" s="55"/>
      <c r="H12" s="54">
        <v>24343</v>
      </c>
      <c r="I12" s="17"/>
      <c r="J12" s="54">
        <v>82388</v>
      </c>
      <c r="K12" s="55"/>
      <c r="L12" s="54">
        <v>75229</v>
      </c>
      <c r="M12" s="18"/>
      <c r="N12" s="65">
        <v>598899.35239</v>
      </c>
      <c r="O12" s="57"/>
      <c r="P12" s="65">
        <v>553299.1275</v>
      </c>
    </row>
    <row r="13" spans="1:16" ht="12.75">
      <c r="A13" s="14"/>
      <c r="B13" s="14" t="s">
        <v>9</v>
      </c>
      <c r="C13" s="54">
        <v>178</v>
      </c>
      <c r="D13" s="54">
        <v>285</v>
      </c>
      <c r="F13" s="54">
        <v>46</v>
      </c>
      <c r="G13" s="55"/>
      <c r="H13" s="54">
        <v>75</v>
      </c>
      <c r="I13" s="17"/>
      <c r="J13" s="54">
        <v>1087</v>
      </c>
      <c r="K13" s="55"/>
      <c r="L13" s="54">
        <v>1666</v>
      </c>
      <c r="M13" s="18"/>
      <c r="N13" s="65">
        <v>9672.00688</v>
      </c>
      <c r="O13" s="57"/>
      <c r="P13" s="65">
        <v>14730.6777</v>
      </c>
    </row>
    <row r="14" spans="1:16" ht="12.75">
      <c r="A14" s="19" t="s">
        <v>11</v>
      </c>
      <c r="B14" s="14"/>
      <c r="C14" s="49">
        <v>24487</v>
      </c>
      <c r="D14" s="49">
        <f>D15+D16+D17</f>
        <v>31160</v>
      </c>
      <c r="F14" s="49">
        <v>4722</v>
      </c>
      <c r="G14" s="49"/>
      <c r="H14" s="49">
        <f>H15+H16+H17</f>
        <v>5848</v>
      </c>
      <c r="I14" s="20"/>
      <c r="J14" s="49">
        <v>71752</v>
      </c>
      <c r="K14" s="49"/>
      <c r="L14" s="49">
        <f>L15+L16+L17</f>
        <v>77664</v>
      </c>
      <c r="M14" s="20"/>
      <c r="N14" s="51">
        <v>598114.07011</v>
      </c>
      <c r="O14" s="51"/>
      <c r="P14" s="51">
        <f>P15+P16+P17</f>
        <v>647136.52454</v>
      </c>
    </row>
    <row r="15" spans="1:16" ht="12.75">
      <c r="A15" s="19"/>
      <c r="B15" s="14" t="s">
        <v>10</v>
      </c>
      <c r="C15" s="54">
        <v>24473</v>
      </c>
      <c r="D15" s="54">
        <v>31153</v>
      </c>
      <c r="F15" s="54">
        <v>4718</v>
      </c>
      <c r="G15" s="55"/>
      <c r="H15" s="54">
        <v>5842</v>
      </c>
      <c r="I15" s="17"/>
      <c r="J15" s="54">
        <v>71731</v>
      </c>
      <c r="K15" s="55"/>
      <c r="L15" s="54">
        <v>77657</v>
      </c>
      <c r="M15" s="18"/>
      <c r="N15" s="65">
        <v>597634.73848</v>
      </c>
      <c r="O15" s="57"/>
      <c r="P15" s="65">
        <v>647075.14813</v>
      </c>
    </row>
    <row r="16" spans="1:16" ht="12.75">
      <c r="A16" s="19"/>
      <c r="B16" s="14" t="s">
        <v>14</v>
      </c>
      <c r="C16" s="54">
        <v>11</v>
      </c>
      <c r="D16" s="54">
        <v>6</v>
      </c>
      <c r="F16" s="54">
        <v>2</v>
      </c>
      <c r="G16" s="55"/>
      <c r="H16" s="54">
        <v>5</v>
      </c>
      <c r="I16" s="17"/>
      <c r="J16" s="54">
        <v>18</v>
      </c>
      <c r="K16" s="55"/>
      <c r="L16" s="54">
        <v>6</v>
      </c>
      <c r="M16" s="18"/>
      <c r="N16" s="65">
        <v>443.62491</v>
      </c>
      <c r="O16" s="57"/>
      <c r="P16" s="65">
        <v>59.38469</v>
      </c>
    </row>
    <row r="17" spans="1:16" ht="12.75">
      <c r="A17" s="19"/>
      <c r="B17" s="14" t="s">
        <v>16</v>
      </c>
      <c r="C17" s="255">
        <v>3</v>
      </c>
      <c r="D17" s="255">
        <v>1</v>
      </c>
      <c r="F17" s="255">
        <v>2</v>
      </c>
      <c r="G17" s="255"/>
      <c r="H17" s="255">
        <v>1</v>
      </c>
      <c r="I17" s="21"/>
      <c r="J17" s="255">
        <v>3</v>
      </c>
      <c r="K17" s="255"/>
      <c r="L17" s="255">
        <v>1</v>
      </c>
      <c r="M17" s="22"/>
      <c r="N17" s="256">
        <v>35.70672</v>
      </c>
      <c r="O17" s="256"/>
      <c r="P17" s="256">
        <v>1.99172</v>
      </c>
    </row>
    <row r="18" spans="1:16" ht="19.5" customHeight="1">
      <c r="A18" s="281" t="s">
        <v>20</v>
      </c>
      <c r="B18" s="282"/>
      <c r="C18" s="49">
        <v>72452</v>
      </c>
      <c r="D18" s="49">
        <f>D19+D20+D21+D22</f>
        <v>76721</v>
      </c>
      <c r="F18" s="49">
        <v>52680</v>
      </c>
      <c r="G18" s="49"/>
      <c r="H18" s="49">
        <f>H19+H20+H21+H22</f>
        <v>57933</v>
      </c>
      <c r="I18" s="20"/>
      <c r="J18" s="49">
        <v>96932</v>
      </c>
      <c r="K18" s="49"/>
      <c r="L18" s="49">
        <f>L19+L20+L21+L22</f>
        <v>100372</v>
      </c>
      <c r="M18" s="20"/>
      <c r="N18" s="51">
        <v>293297.1</v>
      </c>
      <c r="O18" s="51"/>
      <c r="P18" s="51">
        <f>P19+P20+P21+P22</f>
        <v>314922.03597</v>
      </c>
    </row>
    <row r="19" spans="1:16" ht="12.75">
      <c r="A19" s="14"/>
      <c r="B19" s="23" t="s">
        <v>17</v>
      </c>
      <c r="C19" s="54">
        <v>69073</v>
      </c>
      <c r="D19" s="54">
        <v>73203</v>
      </c>
      <c r="F19" s="54">
        <v>50827</v>
      </c>
      <c r="G19" s="55"/>
      <c r="H19" s="54">
        <v>56194</v>
      </c>
      <c r="I19" s="17"/>
      <c r="J19" s="54">
        <v>83090</v>
      </c>
      <c r="K19" s="55"/>
      <c r="L19" s="54">
        <v>88393</v>
      </c>
      <c r="M19" s="18"/>
      <c r="N19" s="65">
        <v>237699.64037</v>
      </c>
      <c r="O19" s="57"/>
      <c r="P19" s="65">
        <v>265762.53379</v>
      </c>
    </row>
    <row r="20" spans="1:16" ht="12.75">
      <c r="A20" s="14"/>
      <c r="B20" s="14" t="s">
        <v>18</v>
      </c>
      <c r="C20" s="54">
        <v>1658</v>
      </c>
      <c r="D20" s="54">
        <v>1568</v>
      </c>
      <c r="F20" s="54">
        <v>1067</v>
      </c>
      <c r="G20" s="55"/>
      <c r="H20" s="54">
        <v>938</v>
      </c>
      <c r="I20" s="17"/>
      <c r="J20" s="54">
        <v>9386</v>
      </c>
      <c r="K20" s="55"/>
      <c r="L20" s="54">
        <v>7745</v>
      </c>
      <c r="M20" s="18"/>
      <c r="N20" s="65">
        <v>34989.05743</v>
      </c>
      <c r="O20" s="57"/>
      <c r="P20" s="65">
        <v>30270.00192</v>
      </c>
    </row>
    <row r="21" spans="1:16" ht="12.75">
      <c r="A21" s="14"/>
      <c r="B21" s="14" t="s">
        <v>19</v>
      </c>
      <c r="C21" s="255">
        <v>1712</v>
      </c>
      <c r="D21" s="255">
        <v>1938</v>
      </c>
      <c r="F21" s="255">
        <v>779</v>
      </c>
      <c r="G21" s="255"/>
      <c r="H21" s="255">
        <v>793</v>
      </c>
      <c r="I21" s="21"/>
      <c r="J21" s="255">
        <v>4442</v>
      </c>
      <c r="K21" s="255"/>
      <c r="L21" s="255">
        <v>4198</v>
      </c>
      <c r="M21" s="22"/>
      <c r="N21" s="256">
        <v>20520.52456</v>
      </c>
      <c r="O21" s="256"/>
      <c r="P21" s="256">
        <v>18746.69317</v>
      </c>
    </row>
    <row r="22" spans="1:16" ht="12.75">
      <c r="A22" s="14"/>
      <c r="B22" s="14" t="s">
        <v>15</v>
      </c>
      <c r="C22" s="54">
        <v>9</v>
      </c>
      <c r="D22" s="54">
        <v>12</v>
      </c>
      <c r="F22" s="54">
        <v>7</v>
      </c>
      <c r="G22" s="55"/>
      <c r="H22" s="54">
        <v>8</v>
      </c>
      <c r="I22" s="17"/>
      <c r="J22" s="54">
        <v>14</v>
      </c>
      <c r="K22" s="55"/>
      <c r="L22" s="54">
        <v>36</v>
      </c>
      <c r="M22" s="18"/>
      <c r="N22" s="65">
        <v>87.85068</v>
      </c>
      <c r="O22" s="57"/>
      <c r="P22" s="65">
        <v>142.80709</v>
      </c>
    </row>
    <row r="23" spans="1:17" ht="12.75">
      <c r="A23" s="14"/>
      <c r="B23" s="1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>
      <c r="A24" s="24"/>
      <c r="B24" s="283" t="s">
        <v>5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</row>
  </sheetData>
  <sheetProtection/>
  <mergeCells count="8">
    <mergeCell ref="J2:Q2"/>
    <mergeCell ref="B5:B7"/>
    <mergeCell ref="A18:B18"/>
    <mergeCell ref="B24:Q24"/>
    <mergeCell ref="C5:D5"/>
    <mergeCell ref="J5:L5"/>
    <mergeCell ref="N5:P5"/>
    <mergeCell ref="N6:P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T88"/>
  <sheetViews>
    <sheetView zoomScalePageLayoutView="0" workbookViewId="0" topLeftCell="A1">
      <selection activeCell="B2" sqref="B2"/>
    </sheetView>
  </sheetViews>
  <sheetFormatPr defaultColWidth="8.421875" defaultRowHeight="12.75"/>
  <cols>
    <col min="1" max="1" width="1.57421875" style="29" customWidth="1"/>
    <col min="2" max="2" width="33.7109375" style="29" customWidth="1"/>
    <col min="3" max="3" width="9.28125" style="30" customWidth="1"/>
    <col min="4" max="4" width="0.85546875" style="30" customWidth="1"/>
    <col min="5" max="5" width="9.28125" style="30" customWidth="1"/>
    <col min="6" max="6" width="1.421875" style="30" customWidth="1"/>
    <col min="7" max="7" width="9.28125" style="30" customWidth="1"/>
    <col min="8" max="8" width="0.85546875" style="30" customWidth="1"/>
    <col min="9" max="9" width="9.28125" style="30" customWidth="1"/>
    <col min="10" max="10" width="0.85546875" style="30" customWidth="1"/>
    <col min="11" max="11" width="9.421875" style="30" customWidth="1"/>
    <col min="12" max="12" width="1.421875" style="30" customWidth="1"/>
    <col min="13" max="13" width="9.28125" style="30" customWidth="1"/>
    <col min="14" max="14" width="0.71875" style="30" customWidth="1"/>
    <col min="15" max="15" width="7.57421875" style="30" customWidth="1"/>
    <col min="16" max="16" width="0.71875" style="30" customWidth="1"/>
    <col min="17" max="17" width="6.28125" style="30" customWidth="1"/>
    <col min="18" max="18" width="6.57421875" style="30" customWidth="1"/>
    <col min="19" max="19" width="15.00390625" style="30" customWidth="1"/>
    <col min="20" max="16384" width="8.421875" style="30" customWidth="1"/>
  </cols>
  <sheetData>
    <row r="1" spans="1:17" s="26" customFormat="1" ht="12.75">
      <c r="A1" s="243" t="s">
        <v>3</v>
      </c>
      <c r="B1" s="243"/>
      <c r="C1" s="28"/>
      <c r="D1" s="25"/>
      <c r="G1" s="27"/>
      <c r="H1" s="27"/>
      <c r="I1" s="27" t="s">
        <v>23</v>
      </c>
      <c r="J1" s="28"/>
      <c r="L1" s="28"/>
      <c r="M1" s="28"/>
      <c r="N1" s="28"/>
      <c r="O1" s="28"/>
      <c r="P1" s="28"/>
      <c r="Q1" s="28"/>
    </row>
    <row r="2" spans="9:17" ht="16.5" customHeight="1">
      <c r="I2" s="291" t="s">
        <v>24</v>
      </c>
      <c r="J2" s="291"/>
      <c r="K2" s="291"/>
      <c r="L2" s="291"/>
      <c r="M2" s="291"/>
      <c r="N2" s="31"/>
      <c r="O2" s="31"/>
      <c r="P2" s="31"/>
      <c r="Q2" s="31"/>
    </row>
    <row r="3" spans="9:17" ht="18.75" customHeight="1">
      <c r="I3" s="291"/>
      <c r="J3" s="291"/>
      <c r="K3" s="291"/>
      <c r="L3" s="291"/>
      <c r="M3" s="291"/>
      <c r="N3" s="31"/>
      <c r="O3" s="31"/>
      <c r="P3" s="31"/>
      <c r="Q3" s="31"/>
    </row>
    <row r="4" spans="9:17" ht="17.25" customHeight="1">
      <c r="I4" s="291"/>
      <c r="J4" s="291"/>
      <c r="K4" s="291"/>
      <c r="L4" s="291"/>
      <c r="M4" s="291"/>
      <c r="N4" s="31"/>
      <c r="O4" s="31"/>
      <c r="P4" s="31"/>
      <c r="Q4" s="31"/>
    </row>
    <row r="6" spans="1:17" ht="11.25" customHeight="1" thickBot="1">
      <c r="A6" s="292"/>
      <c r="B6" s="292"/>
      <c r="C6" s="32"/>
      <c r="D6" s="32"/>
      <c r="E6" s="33"/>
      <c r="F6" s="33"/>
      <c r="G6" s="34"/>
      <c r="H6" s="34"/>
      <c r="I6" s="35"/>
      <c r="J6" s="35"/>
      <c r="K6" s="36"/>
      <c r="L6" s="33"/>
      <c r="M6" s="36"/>
      <c r="N6" s="36"/>
      <c r="O6" s="35"/>
      <c r="P6" s="35"/>
      <c r="Q6" s="34"/>
    </row>
    <row r="7" spans="1:18" ht="17.25" customHeight="1" thickBot="1">
      <c r="A7" s="292"/>
      <c r="B7" s="292"/>
      <c r="C7" s="293">
        <v>2011</v>
      </c>
      <c r="D7" s="294"/>
      <c r="E7" s="294"/>
      <c r="F7" s="294"/>
      <c r="G7" s="294"/>
      <c r="H7" s="37"/>
      <c r="I7" s="293">
        <v>2012</v>
      </c>
      <c r="J7" s="294"/>
      <c r="K7" s="294"/>
      <c r="L7" s="294"/>
      <c r="M7" s="294"/>
      <c r="N7" s="36"/>
      <c r="O7" s="289"/>
      <c r="P7" s="290"/>
      <c r="Q7" s="290"/>
      <c r="R7" s="290"/>
    </row>
    <row r="8" spans="1:18" ht="24" customHeight="1">
      <c r="A8" s="292"/>
      <c r="B8" s="292"/>
      <c r="C8" s="39" t="s">
        <v>168</v>
      </c>
      <c r="D8" s="40"/>
      <c r="E8" s="41" t="s">
        <v>25</v>
      </c>
      <c r="F8" s="40"/>
      <c r="G8" s="41" t="s">
        <v>26</v>
      </c>
      <c r="H8" s="40"/>
      <c r="I8" s="39" t="s">
        <v>168</v>
      </c>
      <c r="J8" s="40"/>
      <c r="K8" s="41" t="s">
        <v>25</v>
      </c>
      <c r="L8" s="40"/>
      <c r="M8" s="41" t="s">
        <v>26</v>
      </c>
      <c r="N8" s="40"/>
      <c r="O8" s="42"/>
      <c r="P8" s="40"/>
      <c r="Q8" s="40"/>
      <c r="R8" s="43"/>
    </row>
    <row r="9" spans="1:20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/>
    </row>
    <row r="10" spans="1:20" ht="11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T10" s="46"/>
    </row>
    <row r="11" spans="1:20" ht="11.25">
      <c r="A11" s="42" t="s">
        <v>27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T11" s="46"/>
    </row>
    <row r="12" spans="1:20" ht="11.25">
      <c r="A12" s="44"/>
      <c r="B12" s="44"/>
      <c r="H12" s="44"/>
      <c r="N12" s="44"/>
      <c r="O12" s="44"/>
      <c r="P12" s="44"/>
      <c r="Q12" s="44"/>
      <c r="T12" s="46"/>
    </row>
    <row r="13" spans="1:20" ht="11.25">
      <c r="A13" s="47" t="s">
        <v>28</v>
      </c>
      <c r="B13" s="47"/>
      <c r="C13" s="48">
        <v>252159</v>
      </c>
      <c r="D13" s="50"/>
      <c r="E13" s="48">
        <v>172314</v>
      </c>
      <c r="F13" s="50"/>
      <c r="G13" s="48">
        <v>77259</v>
      </c>
      <c r="H13" s="49"/>
      <c r="I13" s="48">
        <v>254931</v>
      </c>
      <c r="J13" s="50"/>
      <c r="K13" s="48">
        <v>170113</v>
      </c>
      <c r="L13" s="50"/>
      <c r="M13" s="48">
        <v>82972</v>
      </c>
      <c r="N13" s="51"/>
      <c r="O13" s="49"/>
      <c r="P13" s="51"/>
      <c r="Q13" s="51"/>
      <c r="T13" s="52"/>
    </row>
    <row r="14" spans="1:20" ht="11.25">
      <c r="A14" s="53"/>
      <c r="B14" s="53" t="s">
        <v>29</v>
      </c>
      <c r="C14" s="54">
        <v>126459</v>
      </c>
      <c r="D14" s="54"/>
      <c r="E14" s="54">
        <v>89983</v>
      </c>
      <c r="F14" s="56"/>
      <c r="G14" s="54">
        <v>35238</v>
      </c>
      <c r="H14" s="55"/>
      <c r="I14" s="54">
        <v>125169</v>
      </c>
      <c r="J14" s="54"/>
      <c r="K14" s="54">
        <v>86867</v>
      </c>
      <c r="L14" s="56"/>
      <c r="M14" s="54">
        <v>37217</v>
      </c>
      <c r="N14" s="57"/>
      <c r="O14" s="49"/>
      <c r="P14" s="57"/>
      <c r="Q14" s="51"/>
      <c r="T14" s="46"/>
    </row>
    <row r="15" spans="1:20" ht="11.25">
      <c r="A15" s="30"/>
      <c r="B15" s="53" t="s">
        <v>30</v>
      </c>
      <c r="C15" s="54">
        <v>187097</v>
      </c>
      <c r="D15" s="54"/>
      <c r="E15" s="54">
        <v>126129</v>
      </c>
      <c r="F15" s="56"/>
      <c r="G15" s="54">
        <v>58921</v>
      </c>
      <c r="H15" s="55"/>
      <c r="I15" s="54">
        <v>189968</v>
      </c>
      <c r="J15" s="54"/>
      <c r="K15" s="54">
        <v>124810</v>
      </c>
      <c r="L15" s="56"/>
      <c r="M15" s="54">
        <v>63791</v>
      </c>
      <c r="N15" s="57"/>
      <c r="O15" s="49"/>
      <c r="P15" s="57"/>
      <c r="Q15" s="51"/>
      <c r="T15" s="46"/>
    </row>
    <row r="16" spans="1:20" ht="11.25">
      <c r="A16" s="53"/>
      <c r="B16" s="53"/>
      <c r="T16" s="46"/>
    </row>
    <row r="17" spans="1:20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T17" s="58"/>
    </row>
    <row r="18" spans="1:20" ht="11.25" customHeight="1">
      <c r="A18" s="42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T18" s="58"/>
    </row>
    <row r="19" spans="1:20" ht="11.25" customHeight="1">
      <c r="A19" s="42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T19" s="58"/>
    </row>
    <row r="20" spans="1:20" ht="11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T20" s="58"/>
    </row>
    <row r="21" spans="1:20" ht="12.75">
      <c r="A21" s="47" t="s">
        <v>28</v>
      </c>
      <c r="B21" s="60"/>
      <c r="C21" s="51">
        <v>1499982.50242</v>
      </c>
      <c r="D21" s="51"/>
      <c r="E21" s="51">
        <v>1106515.18689</v>
      </c>
      <c r="F21" s="51"/>
      <c r="G21" s="51">
        <v>378777.71202</v>
      </c>
      <c r="H21" s="51"/>
      <c r="I21" s="61">
        <f>I22+I25</f>
        <v>1530088.36571</v>
      </c>
      <c r="J21" s="51"/>
      <c r="K21" s="61">
        <f>K22+K25</f>
        <v>1107261.30252</v>
      </c>
      <c r="L21" s="51"/>
      <c r="M21" s="61">
        <f>M22+M25</f>
        <v>412317.11167</v>
      </c>
      <c r="N21" s="51"/>
      <c r="O21" s="51"/>
      <c r="P21" s="51"/>
      <c r="Q21" s="51"/>
      <c r="R21" s="63"/>
      <c r="S21" s="43"/>
      <c r="T21" s="64"/>
    </row>
    <row r="22" spans="1:20" ht="11.25">
      <c r="A22" s="53"/>
      <c r="B22" s="53" t="s">
        <v>29</v>
      </c>
      <c r="C22" s="66">
        <v>519562.45794</v>
      </c>
      <c r="D22" s="57"/>
      <c r="E22" s="66">
        <v>387151.27776</v>
      </c>
      <c r="F22" s="66"/>
      <c r="G22" s="66">
        <v>126949.51818</v>
      </c>
      <c r="H22" s="57"/>
      <c r="I22" s="262">
        <f>I23+I24</f>
        <v>501974.79032000003</v>
      </c>
      <c r="J22" s="57"/>
      <c r="K22" s="262">
        <f>K23+K24</f>
        <v>365401.20949</v>
      </c>
      <c r="L22" s="66"/>
      <c r="M22" s="262">
        <f>M23+M24</f>
        <v>132091.04676</v>
      </c>
      <c r="N22" s="57"/>
      <c r="O22" s="67"/>
      <c r="P22" s="67"/>
      <c r="Q22" s="67"/>
      <c r="R22" s="68"/>
      <c r="S22" s="43"/>
      <c r="T22" s="58"/>
    </row>
    <row r="23" spans="1:20" ht="11.25">
      <c r="A23" s="53"/>
      <c r="B23" s="53" t="s">
        <v>33</v>
      </c>
      <c r="C23" s="66">
        <v>297627.76234</v>
      </c>
      <c r="D23" s="57"/>
      <c r="E23" s="66">
        <v>218165.03446</v>
      </c>
      <c r="F23" s="66"/>
      <c r="G23" s="66">
        <v>75138.39483</v>
      </c>
      <c r="H23" s="57"/>
      <c r="I23" s="263">
        <v>270723.425</v>
      </c>
      <c r="J23" s="57"/>
      <c r="K23" s="263">
        <v>193848.37793</v>
      </c>
      <c r="L23" s="66"/>
      <c r="M23" s="263">
        <v>74303.51285</v>
      </c>
      <c r="N23" s="57"/>
      <c r="O23" s="57"/>
      <c r="P23" s="57"/>
      <c r="Q23" s="57"/>
      <c r="R23" s="63"/>
      <c r="S23" s="43"/>
      <c r="T23" s="58"/>
    </row>
    <row r="24" spans="1:20" ht="11.25">
      <c r="A24" s="53"/>
      <c r="B24" s="53" t="s">
        <v>34</v>
      </c>
      <c r="C24" s="69">
        <v>221934.6956</v>
      </c>
      <c r="D24" s="57"/>
      <c r="E24" s="69">
        <v>168986.2433</v>
      </c>
      <c r="F24" s="69"/>
      <c r="G24" s="69">
        <v>51811.12335</v>
      </c>
      <c r="H24" s="57"/>
      <c r="I24" s="263">
        <v>231251.36532</v>
      </c>
      <c r="J24" s="57"/>
      <c r="K24" s="263">
        <v>171552.83156</v>
      </c>
      <c r="L24" s="69"/>
      <c r="M24" s="263">
        <v>57787.53391</v>
      </c>
      <c r="N24" s="57"/>
      <c r="O24" s="57"/>
      <c r="P24" s="57"/>
      <c r="Q24" s="57"/>
      <c r="S24" s="43"/>
      <c r="T24" s="58"/>
    </row>
    <row r="25" spans="1:20" ht="11.25">
      <c r="A25" s="30"/>
      <c r="B25" s="53" t="s">
        <v>30</v>
      </c>
      <c r="C25" s="66">
        <v>980420.04448</v>
      </c>
      <c r="D25" s="57"/>
      <c r="E25" s="66">
        <v>719363.90913</v>
      </c>
      <c r="F25" s="66"/>
      <c r="G25" s="66">
        <v>251828.19384</v>
      </c>
      <c r="H25" s="57"/>
      <c r="I25" s="263">
        <f>I26+I27+I28</f>
        <v>1028113.5753900001</v>
      </c>
      <c r="J25" s="57"/>
      <c r="K25" s="263">
        <f>K26+K27+K28</f>
        <v>741860.09303</v>
      </c>
      <c r="L25" s="66"/>
      <c r="M25" s="263">
        <f>M26+M27+M28</f>
        <v>280226.06491</v>
      </c>
      <c r="N25" s="57"/>
      <c r="O25" s="57"/>
      <c r="P25" s="57"/>
      <c r="Q25" s="57"/>
      <c r="R25" s="63"/>
      <c r="S25" s="70"/>
      <c r="T25" s="58"/>
    </row>
    <row r="26" spans="1:20" ht="11.25">
      <c r="A26" s="30"/>
      <c r="B26" s="53" t="s">
        <v>33</v>
      </c>
      <c r="C26" s="66">
        <v>310943.59693</v>
      </c>
      <c r="D26" s="57"/>
      <c r="E26" s="66">
        <v>225474.66393</v>
      </c>
      <c r="F26" s="66"/>
      <c r="G26" s="66">
        <v>81496.26563</v>
      </c>
      <c r="H26" s="57"/>
      <c r="I26" s="263">
        <v>297306.3802</v>
      </c>
      <c r="J26" s="57"/>
      <c r="K26" s="263">
        <v>215291.34372</v>
      </c>
      <c r="L26" s="66"/>
      <c r="M26" s="263">
        <v>80288.73448</v>
      </c>
      <c r="N26" s="57"/>
      <c r="O26" s="57"/>
      <c r="P26" s="57"/>
      <c r="Q26" s="57"/>
      <c r="R26" s="51"/>
      <c r="S26" s="43"/>
      <c r="T26" s="58"/>
    </row>
    <row r="27" spans="1:20" ht="11.25">
      <c r="A27" s="30"/>
      <c r="B27" s="53" t="s">
        <v>34</v>
      </c>
      <c r="C27" s="66">
        <v>376179.37451</v>
      </c>
      <c r="D27" s="57"/>
      <c r="E27" s="66">
        <v>284791.79589</v>
      </c>
      <c r="F27" s="66"/>
      <c r="G27" s="66">
        <v>89520.95672</v>
      </c>
      <c r="H27" s="57"/>
      <c r="I27" s="263">
        <v>415885.15922</v>
      </c>
      <c r="J27" s="57"/>
      <c r="K27" s="263">
        <v>308941.64954</v>
      </c>
      <c r="L27" s="66"/>
      <c r="M27" s="263">
        <v>104285.52695</v>
      </c>
      <c r="N27" s="57"/>
      <c r="O27" s="57"/>
      <c r="P27" s="57"/>
      <c r="Q27" s="57"/>
      <c r="R27" s="43"/>
      <c r="S27" s="43"/>
      <c r="T27" s="58"/>
    </row>
    <row r="28" spans="1:20" ht="11.25">
      <c r="A28" s="30"/>
      <c r="B28" s="53" t="s">
        <v>35</v>
      </c>
      <c r="C28" s="66">
        <v>293297.07304</v>
      </c>
      <c r="D28" s="57"/>
      <c r="E28" s="66">
        <v>209097.44931</v>
      </c>
      <c r="F28" s="66"/>
      <c r="G28" s="66">
        <v>80810.97149</v>
      </c>
      <c r="H28" s="57"/>
      <c r="I28" s="263">
        <v>314922.03597</v>
      </c>
      <c r="J28" s="57"/>
      <c r="K28" s="263">
        <v>217627.09977</v>
      </c>
      <c r="L28" s="66"/>
      <c r="M28" s="263">
        <v>95651.80348</v>
      </c>
      <c r="N28" s="57"/>
      <c r="O28" s="57"/>
      <c r="P28" s="57"/>
      <c r="Q28" s="57"/>
      <c r="R28" s="63"/>
      <c r="S28" s="43"/>
      <c r="T28" s="58"/>
    </row>
    <row r="29" spans="1:20" ht="11.25">
      <c r="A29" s="53"/>
      <c r="B29" s="53"/>
      <c r="I29" s="69"/>
      <c r="K29" s="262"/>
      <c r="M29" s="262"/>
      <c r="R29" s="71"/>
      <c r="S29" s="43"/>
      <c r="T29" s="58"/>
    </row>
    <row r="30" spans="1:20" ht="11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3"/>
      <c r="S30" s="43"/>
      <c r="T30" s="58"/>
    </row>
    <row r="31" spans="1:20" ht="12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T31" s="58"/>
    </row>
    <row r="32" spans="1:20" ht="11.25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5"/>
      <c r="S32" s="45"/>
      <c r="T32" s="64"/>
    </row>
    <row r="33" spans="1:20" ht="11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5"/>
      <c r="S33" s="45"/>
      <c r="T33" s="64"/>
    </row>
    <row r="34" spans="1:20" ht="11.25">
      <c r="A34" s="47" t="s">
        <v>28</v>
      </c>
      <c r="B34" s="47"/>
      <c r="C34" s="61">
        <f>C21*1000/C13</f>
        <v>5948.5582605419595</v>
      </c>
      <c r="D34" s="61"/>
      <c r="E34" s="61">
        <f>E21*1000/E13</f>
        <v>6421.504850969742</v>
      </c>
      <c r="F34" s="62"/>
      <c r="G34" s="61">
        <f>G21*1000/G13</f>
        <v>4902.700164641013</v>
      </c>
      <c r="H34" s="51"/>
      <c r="I34" s="61">
        <f>I21*1000/I13</f>
        <v>6001.9705948276205</v>
      </c>
      <c r="J34" s="61"/>
      <c r="K34" s="61">
        <f>K21*1000/K13</f>
        <v>6508.975225408993</v>
      </c>
      <c r="L34" s="62"/>
      <c r="M34" s="61">
        <f>M21*1000/M13</f>
        <v>4969.352452273056</v>
      </c>
      <c r="N34" s="51"/>
      <c r="O34" s="51"/>
      <c r="P34" s="51"/>
      <c r="Q34" s="51"/>
      <c r="R34" s="45"/>
      <c r="S34" s="73"/>
      <c r="T34" s="64"/>
    </row>
    <row r="35" spans="1:20" ht="11.25">
      <c r="A35" s="53"/>
      <c r="B35" s="53" t="s">
        <v>29</v>
      </c>
      <c r="C35" s="57">
        <f>C22*1000/C14</f>
        <v>4108.544729437999</v>
      </c>
      <c r="D35" s="57"/>
      <c r="E35" s="57">
        <f>E22*1000/E14</f>
        <v>4302.493557227477</v>
      </c>
      <c r="F35" s="72"/>
      <c r="G35" s="57">
        <f>G22*1000/G14</f>
        <v>3602.631198705942</v>
      </c>
      <c r="H35" s="57"/>
      <c r="I35" s="57">
        <f>I23*1000/I14</f>
        <v>2162.863208941511</v>
      </c>
      <c r="J35" s="57"/>
      <c r="K35" s="57">
        <f>K23*1000/K14</f>
        <v>2231.553730760818</v>
      </c>
      <c r="L35" s="72"/>
      <c r="M35" s="57">
        <f>M23*1000/M14</f>
        <v>1996.4938831716688</v>
      </c>
      <c r="N35" s="57"/>
      <c r="O35" s="57"/>
      <c r="P35" s="57"/>
      <c r="Q35" s="57"/>
      <c r="S35" s="74"/>
      <c r="T35" s="58"/>
    </row>
    <row r="36" spans="1:20" ht="11.25">
      <c r="A36" s="30"/>
      <c r="B36" s="53" t="s">
        <v>30</v>
      </c>
      <c r="C36" s="57">
        <f>C25*1000/C15</f>
        <v>5240.1697754640645</v>
      </c>
      <c r="D36" s="57"/>
      <c r="E36" s="57">
        <f>E25*1000/E15</f>
        <v>5703.398180672169</v>
      </c>
      <c r="F36" s="72"/>
      <c r="G36" s="57">
        <f>G25*1000/G15</f>
        <v>4273.9972817840835</v>
      </c>
      <c r="H36" s="57"/>
      <c r="I36" s="57">
        <f>I25*1000/I15</f>
        <v>5412.035581729555</v>
      </c>
      <c r="J36" s="57"/>
      <c r="K36" s="57">
        <f>K25*1000/K15</f>
        <v>5943.915495793606</v>
      </c>
      <c r="L36" s="72"/>
      <c r="M36" s="57">
        <f>M25*1000/M15</f>
        <v>4392.877755639511</v>
      </c>
      <c r="N36" s="57"/>
      <c r="O36" s="57"/>
      <c r="P36" s="57"/>
      <c r="Q36" s="57"/>
      <c r="S36" s="74"/>
      <c r="T36" s="58"/>
    </row>
    <row r="37" spans="1:20" ht="18.75" customHeight="1">
      <c r="A37" s="53"/>
      <c r="B37" s="53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T37" s="76"/>
    </row>
    <row r="38" spans="1:20" ht="21" customHeight="1">
      <c r="A38" s="287" t="s">
        <v>169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76"/>
      <c r="O38" s="76"/>
      <c r="P38" s="76"/>
      <c r="Q38" s="76"/>
      <c r="R38" s="45"/>
      <c r="S38" s="45"/>
      <c r="T38" s="77"/>
    </row>
    <row r="39" spans="1:20" ht="11.25">
      <c r="A39" s="287" t="s">
        <v>170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76"/>
      <c r="O39" s="76"/>
      <c r="P39" s="76"/>
      <c r="Q39" s="76"/>
      <c r="R39" s="45"/>
      <c r="S39" s="45"/>
      <c r="T39" s="77"/>
    </row>
    <row r="40" spans="1:20" ht="11.25">
      <c r="A40" s="78"/>
      <c r="B40" s="78"/>
      <c r="C40" s="76"/>
      <c r="D40" s="76"/>
      <c r="E40" s="76"/>
      <c r="F40" s="76"/>
      <c r="G40" s="76"/>
      <c r="H40" s="76"/>
      <c r="I40" s="79"/>
      <c r="J40" s="79"/>
      <c r="K40" s="79"/>
      <c r="L40" s="76"/>
      <c r="M40" s="76"/>
      <c r="N40" s="76"/>
      <c r="O40" s="76"/>
      <c r="P40" s="76"/>
      <c r="Q40" s="76"/>
      <c r="R40" s="45"/>
      <c r="S40" s="45"/>
      <c r="T40" s="77"/>
    </row>
    <row r="41" spans="1:20" ht="11.25">
      <c r="A41" s="78"/>
      <c r="B41" s="78"/>
      <c r="C41" s="76"/>
      <c r="D41" s="76"/>
      <c r="E41" s="76"/>
      <c r="F41" s="76"/>
      <c r="G41" s="76"/>
      <c r="H41" s="76"/>
      <c r="I41" s="79"/>
      <c r="J41" s="79"/>
      <c r="K41" s="79"/>
      <c r="L41" s="76"/>
      <c r="M41" s="76"/>
      <c r="N41" s="76"/>
      <c r="O41" s="76"/>
      <c r="P41" s="76"/>
      <c r="Q41" s="76"/>
      <c r="R41" s="45"/>
      <c r="S41" s="45"/>
      <c r="T41" s="77"/>
    </row>
    <row r="42" spans="1:20" ht="11.25">
      <c r="A42" s="78"/>
      <c r="B42" s="78"/>
      <c r="C42" s="76"/>
      <c r="D42" s="76"/>
      <c r="E42" s="76"/>
      <c r="F42" s="76"/>
      <c r="G42" s="76"/>
      <c r="H42" s="76"/>
      <c r="I42" s="79"/>
      <c r="J42" s="79"/>
      <c r="K42" s="79"/>
      <c r="L42" s="76"/>
      <c r="M42" s="76"/>
      <c r="N42" s="76"/>
      <c r="O42" s="76"/>
      <c r="P42" s="76"/>
      <c r="Q42" s="76"/>
      <c r="R42" s="45"/>
      <c r="S42" s="45"/>
      <c r="T42" s="80"/>
    </row>
    <row r="43" spans="1:20" ht="11.25">
      <c r="A43" s="78"/>
      <c r="B43" s="78"/>
      <c r="C43" s="76"/>
      <c r="D43" s="76"/>
      <c r="E43" s="76"/>
      <c r="F43" s="76"/>
      <c r="G43" s="76"/>
      <c r="H43" s="76"/>
      <c r="I43" s="79"/>
      <c r="J43" s="79"/>
      <c r="K43" s="79"/>
      <c r="L43" s="76"/>
      <c r="M43" s="76"/>
      <c r="N43" s="76"/>
      <c r="O43" s="76"/>
      <c r="P43" s="76"/>
      <c r="Q43" s="76"/>
      <c r="R43" s="45"/>
      <c r="S43" s="45"/>
      <c r="T43" s="77"/>
    </row>
    <row r="44" spans="1:20" ht="11.25">
      <c r="A44" s="78"/>
      <c r="B44" s="78"/>
      <c r="C44" s="76"/>
      <c r="D44" s="76"/>
      <c r="E44" s="76"/>
      <c r="F44" s="76"/>
      <c r="G44" s="76"/>
      <c r="H44" s="76"/>
      <c r="I44" s="79"/>
      <c r="J44" s="79"/>
      <c r="K44" s="79"/>
      <c r="L44" s="76"/>
      <c r="M44" s="76"/>
      <c r="N44" s="76"/>
      <c r="O44" s="76"/>
      <c r="P44" s="76"/>
      <c r="Q44" s="76"/>
      <c r="R44" s="45"/>
      <c r="S44" s="45"/>
      <c r="T44" s="77"/>
    </row>
    <row r="45" spans="1:20" ht="11.25">
      <c r="A45" s="78"/>
      <c r="B45" s="78"/>
      <c r="C45" s="79"/>
      <c r="D45" s="76"/>
      <c r="E45" s="76"/>
      <c r="F45" s="76"/>
      <c r="G45" s="76"/>
      <c r="H45" s="76"/>
      <c r="I45" s="79"/>
      <c r="J45" s="79"/>
      <c r="K45" s="79"/>
      <c r="L45" s="76"/>
      <c r="M45" s="76"/>
      <c r="N45" s="76"/>
      <c r="O45" s="76"/>
      <c r="P45" s="76"/>
      <c r="Q45" s="76"/>
      <c r="R45" s="45"/>
      <c r="S45" s="45"/>
      <c r="T45" s="77"/>
    </row>
    <row r="46" spans="1:20" ht="11.25">
      <c r="A46" s="78"/>
      <c r="B46" s="78"/>
      <c r="C46" s="76"/>
      <c r="D46" s="76"/>
      <c r="E46" s="76"/>
      <c r="F46" s="76"/>
      <c r="G46" s="76"/>
      <c r="H46" s="76"/>
      <c r="I46" s="79"/>
      <c r="J46" s="79"/>
      <c r="K46" s="79"/>
      <c r="L46" s="76"/>
      <c r="M46" s="76"/>
      <c r="N46" s="76"/>
      <c r="O46" s="76"/>
      <c r="P46" s="76"/>
      <c r="Q46" s="76"/>
      <c r="R46" s="45"/>
      <c r="S46" s="45"/>
      <c r="T46" s="77"/>
    </row>
    <row r="47" spans="1:17" ht="11.25">
      <c r="A47" s="78"/>
      <c r="B47" s="78"/>
      <c r="C47" s="76"/>
      <c r="D47" s="76"/>
      <c r="E47" s="76"/>
      <c r="F47" s="76"/>
      <c r="G47" s="76"/>
      <c r="H47" s="76"/>
      <c r="I47" s="79"/>
      <c r="J47" s="79"/>
      <c r="K47" s="79"/>
      <c r="L47" s="76"/>
      <c r="M47" s="76"/>
      <c r="N47" s="76"/>
      <c r="O47" s="76"/>
      <c r="P47" s="76"/>
      <c r="Q47" s="76"/>
    </row>
    <row r="48" spans="1:17" ht="11.25">
      <c r="A48" s="78"/>
      <c r="B48" s="78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1.25">
      <c r="A49" s="78"/>
      <c r="B49" s="78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1.25">
      <c r="A50" s="78"/>
      <c r="B50" s="78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1.25">
      <c r="A51" s="78"/>
      <c r="B51" s="78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11.25">
      <c r="A52" s="78"/>
      <c r="B52" s="7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ht="11.25">
      <c r="A53" s="78"/>
      <c r="B53" s="78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9" ht="11.25">
      <c r="A54" s="78"/>
      <c r="B54" s="78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81"/>
      <c r="S54" s="81"/>
    </row>
    <row r="55" spans="1:19" ht="11.25">
      <c r="A55" s="78"/>
      <c r="B55" s="7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81"/>
      <c r="S55" s="81"/>
    </row>
    <row r="56" spans="1:19" ht="11.25">
      <c r="A56" s="78"/>
      <c r="B56" s="78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81"/>
      <c r="S56" s="81"/>
    </row>
    <row r="57" spans="1:19" ht="11.25">
      <c r="A57" s="78"/>
      <c r="B57" s="7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81"/>
      <c r="S57" s="81"/>
    </row>
    <row r="58" spans="1:19" ht="11.25">
      <c r="A58" s="82"/>
      <c r="B58" s="8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11.25">
      <c r="A59" s="82"/>
      <c r="B59" s="8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ht="11.25">
      <c r="A60" s="82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1:19" ht="11.25">
      <c r="A61" s="84"/>
      <c r="B61" s="84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</row>
    <row r="62" spans="1:19" ht="11.25">
      <c r="A62" s="84"/>
      <c r="B62" s="84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</row>
    <row r="63" spans="1:19" ht="11.25">
      <c r="A63" s="84"/>
      <c r="B63" s="84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1.25">
      <c r="A64" s="84"/>
      <c r="B64" s="84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1:19" ht="11.25">
      <c r="A65" s="84"/>
      <c r="B65" s="84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11.25">
      <c r="A66" s="84"/>
      <c r="B66" s="84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ht="11.25">
      <c r="A67" s="84"/>
      <c r="B67" s="84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1.25">
      <c r="A68" s="84"/>
      <c r="B68" s="84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1.25">
      <c r="A69" s="84"/>
      <c r="B69" s="84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1.25">
      <c r="A70" s="84"/>
      <c r="B70" s="84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ht="11.25">
      <c r="A71" s="84"/>
      <c r="B71" s="84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19" ht="11.25">
      <c r="A72" s="84"/>
      <c r="B72" s="84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</row>
    <row r="73" spans="1:19" ht="11.25">
      <c r="A73" s="84"/>
      <c r="B73" s="84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</row>
    <row r="74" spans="1:19" ht="11.25">
      <c r="A74" s="84"/>
      <c r="B74" s="84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5" spans="1:19" ht="11.25">
      <c r="A75" s="84"/>
      <c r="B75" s="84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</row>
    <row r="76" spans="1:19" ht="11.25">
      <c r="A76" s="84"/>
      <c r="B76" s="84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19" ht="11.25">
      <c r="A77" s="84"/>
      <c r="B77" s="84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1:19" ht="11.25">
      <c r="A78" s="84"/>
      <c r="B78" s="84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</row>
    <row r="79" spans="1:19" ht="11.25">
      <c r="A79" s="84"/>
      <c r="B79" s="84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</row>
    <row r="80" spans="1:19" ht="11.25">
      <c r="A80" s="84"/>
      <c r="B80" s="84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  <row r="81" spans="1:19" ht="11.25">
      <c r="A81" s="84"/>
      <c r="B81" s="84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</row>
    <row r="82" spans="1:19" ht="11.25">
      <c r="A82" s="84"/>
      <c r="B82" s="84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</row>
    <row r="83" spans="1:19" ht="11.25">
      <c r="A83" s="84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</row>
    <row r="84" spans="1:19" ht="11.25">
      <c r="A84" s="84"/>
      <c r="B84" s="84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</row>
    <row r="85" spans="1:19" ht="11.25">
      <c r="A85" s="84"/>
      <c r="B85" s="84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</row>
    <row r="86" spans="1:19" ht="11.25">
      <c r="A86" s="84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</row>
    <row r="87" spans="1:19" ht="11.25">
      <c r="A87" s="84"/>
      <c r="B87" s="84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</row>
    <row r="88" spans="1:19" ht="11.25">
      <c r="A88" s="84"/>
      <c r="B88" s="84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</row>
  </sheetData>
  <sheetProtection/>
  <mergeCells count="7">
    <mergeCell ref="A39:M39"/>
    <mergeCell ref="O7:R7"/>
    <mergeCell ref="A38:M38"/>
    <mergeCell ref="I2:M4"/>
    <mergeCell ref="A6:B8"/>
    <mergeCell ref="C7:G7"/>
    <mergeCell ref="I7:M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716"/>
  <sheetViews>
    <sheetView zoomScalePageLayoutView="0" workbookViewId="0" topLeftCell="A1">
      <selection activeCell="I6" sqref="I6"/>
    </sheetView>
  </sheetViews>
  <sheetFormatPr defaultColWidth="9.7109375" defaultRowHeight="12.75"/>
  <cols>
    <col min="1" max="1" width="2.28125" style="0" customWidth="1"/>
    <col min="2" max="2" width="19.28125" style="117" customWidth="1"/>
    <col min="3" max="3" width="0.85546875" style="0" customWidth="1"/>
    <col min="4" max="4" width="11.140625" style="0" customWidth="1"/>
    <col min="5" max="5" width="0.9921875" style="0" customWidth="1"/>
    <col min="6" max="6" width="0.85546875" style="0" customWidth="1"/>
    <col min="7" max="7" width="9.7109375" style="0" customWidth="1"/>
    <col min="8" max="8" width="1.7109375" style="0" customWidth="1"/>
    <col min="9" max="9" width="8.28125" style="0" customWidth="1"/>
    <col min="10" max="10" width="0.9921875" style="0" customWidth="1"/>
    <col min="11" max="11" width="8.28125" style="0" customWidth="1"/>
    <col min="12" max="12" width="0.85546875" style="0" customWidth="1"/>
    <col min="13" max="13" width="8.28125" style="0" customWidth="1"/>
    <col min="14" max="14" width="0.9921875" style="0" customWidth="1"/>
    <col min="15" max="15" width="9.140625" style="0" customWidth="1"/>
    <col min="16" max="16" width="0.9921875" style="0" customWidth="1"/>
    <col min="17" max="17" width="9.00390625" style="0" customWidth="1"/>
    <col min="18" max="18" width="0.85546875" style="0" customWidth="1"/>
    <col min="19" max="19" width="8.28125" style="0" customWidth="1"/>
    <col min="20" max="20" width="13.7109375" style="0" customWidth="1"/>
  </cols>
  <sheetData>
    <row r="1" spans="1:19" ht="12.75">
      <c r="A1" s="244"/>
      <c r="B1" s="125" t="s">
        <v>3</v>
      </c>
      <c r="C1" s="244"/>
      <c r="D1" s="244"/>
      <c r="E1" s="244"/>
      <c r="F1" s="244"/>
      <c r="G1" s="244"/>
      <c r="H1" s="85"/>
      <c r="I1" s="85"/>
      <c r="J1" s="85"/>
      <c r="K1" s="87" t="s">
        <v>38</v>
      </c>
      <c r="L1" s="86"/>
      <c r="M1" s="86"/>
      <c r="N1" s="86"/>
      <c r="O1" s="86"/>
      <c r="P1" s="86"/>
      <c r="Q1" s="86"/>
      <c r="R1" s="86"/>
      <c r="S1" s="86"/>
    </row>
    <row r="2" spans="1:19" ht="12.75">
      <c r="A2" s="85"/>
      <c r="B2" s="88"/>
      <c r="C2" s="85"/>
      <c r="D2" s="85"/>
      <c r="E2" s="85"/>
      <c r="F2" s="85"/>
      <c r="G2" s="85"/>
      <c r="H2" s="90"/>
      <c r="I2" s="90"/>
      <c r="J2" s="90"/>
      <c r="K2" s="297" t="s">
        <v>39</v>
      </c>
      <c r="L2" s="298"/>
      <c r="M2" s="298"/>
      <c r="N2" s="298"/>
      <c r="O2" s="298"/>
      <c r="P2" s="298"/>
      <c r="Q2" s="298"/>
      <c r="R2" s="298"/>
      <c r="S2" s="298"/>
    </row>
    <row r="3" spans="1:19" ht="12.75">
      <c r="A3" s="85"/>
      <c r="B3" s="88"/>
      <c r="C3" s="85"/>
      <c r="D3" s="85"/>
      <c r="E3" s="85"/>
      <c r="F3" s="85"/>
      <c r="G3" s="87"/>
      <c r="H3" s="90"/>
      <c r="I3" s="90"/>
      <c r="J3" s="90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12.75">
      <c r="A4" s="85"/>
      <c r="B4" s="88"/>
      <c r="C4" s="85"/>
      <c r="D4" s="85"/>
      <c r="E4" s="85"/>
      <c r="F4" s="85"/>
      <c r="G4" s="87"/>
      <c r="H4" s="90"/>
      <c r="I4" s="90"/>
      <c r="J4" s="90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12.75">
      <c r="A5" s="85"/>
      <c r="B5" s="88"/>
      <c r="C5" s="85"/>
      <c r="D5" s="85"/>
      <c r="E5" s="85"/>
      <c r="F5" s="85"/>
      <c r="G5" s="87"/>
      <c r="H5" s="90"/>
      <c r="I5" s="90"/>
      <c r="J5" s="90"/>
      <c r="K5" s="299"/>
      <c r="L5" s="299"/>
      <c r="M5" s="299"/>
      <c r="N5" s="299"/>
      <c r="O5" s="299"/>
      <c r="P5" s="299"/>
      <c r="Q5" s="299"/>
      <c r="R5" s="299"/>
      <c r="S5" s="299"/>
    </row>
    <row r="6" spans="1:19" ht="12.75">
      <c r="A6" s="85"/>
      <c r="B6" s="88"/>
      <c r="C6" s="85"/>
      <c r="D6" s="85"/>
      <c r="E6" s="85"/>
      <c r="F6" s="85"/>
      <c r="G6" s="87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3.5" thickBot="1">
      <c r="A7" s="85"/>
      <c r="B7" s="88"/>
      <c r="C7" s="91" t="s">
        <v>167</v>
      </c>
      <c r="D7" s="85"/>
      <c r="E7" s="92"/>
      <c r="F7" s="85"/>
      <c r="G7" s="87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3.5" customHeight="1">
      <c r="A8" s="85"/>
      <c r="B8" s="300"/>
      <c r="C8" s="301" t="s">
        <v>0</v>
      </c>
      <c r="D8" s="302"/>
      <c r="E8" s="305"/>
      <c r="F8" s="306" t="s">
        <v>177</v>
      </c>
      <c r="G8" s="302"/>
      <c r="H8" s="307"/>
      <c r="I8" s="308" t="s">
        <v>21</v>
      </c>
      <c r="J8" s="309"/>
      <c r="K8" s="309"/>
      <c r="L8" s="309"/>
      <c r="M8" s="309"/>
      <c r="N8" s="94"/>
      <c r="O8" s="310" t="s">
        <v>40</v>
      </c>
      <c r="P8" s="311"/>
      <c r="Q8" s="311"/>
      <c r="R8" s="311"/>
      <c r="S8" s="311"/>
    </row>
    <row r="9" spans="1:19" ht="13.5" customHeight="1" thickBot="1">
      <c r="A9" s="85"/>
      <c r="B9" s="300"/>
      <c r="C9" s="303"/>
      <c r="D9" s="303"/>
      <c r="E9" s="305"/>
      <c r="F9" s="303"/>
      <c r="G9" s="303"/>
      <c r="H9" s="305"/>
      <c r="I9" s="95"/>
      <c r="J9" s="95"/>
      <c r="K9" s="312"/>
      <c r="L9" s="312"/>
      <c r="M9" s="312"/>
      <c r="N9" s="93"/>
      <c r="O9" s="295" t="s">
        <v>13</v>
      </c>
      <c r="P9" s="296"/>
      <c r="Q9" s="296"/>
      <c r="R9" s="296"/>
      <c r="S9" s="296"/>
    </row>
    <row r="10" spans="1:19" ht="24.75" customHeight="1">
      <c r="A10" s="85"/>
      <c r="B10" s="300"/>
      <c r="C10" s="304"/>
      <c r="D10" s="304"/>
      <c r="E10" s="305"/>
      <c r="F10" s="304"/>
      <c r="G10" s="304"/>
      <c r="H10" s="305"/>
      <c r="I10" s="96" t="s">
        <v>176</v>
      </c>
      <c r="J10" s="97"/>
      <c r="K10" s="98" t="s">
        <v>42</v>
      </c>
      <c r="L10" s="99"/>
      <c r="M10" s="98" t="s">
        <v>26</v>
      </c>
      <c r="N10" s="93"/>
      <c r="O10" s="100" t="s">
        <v>176</v>
      </c>
      <c r="P10" s="101"/>
      <c r="Q10" s="98" t="s">
        <v>42</v>
      </c>
      <c r="R10" s="99"/>
      <c r="S10" s="98" t="s">
        <v>26</v>
      </c>
    </row>
    <row r="11" spans="2:18" ht="18.75" customHeight="1">
      <c r="B11" s="102"/>
      <c r="C11" s="102"/>
      <c r="D11" s="102"/>
      <c r="E11" s="102"/>
      <c r="F11" s="102"/>
      <c r="G11" s="102"/>
      <c r="H11" s="103"/>
      <c r="J11" s="104"/>
      <c r="L11" s="104"/>
      <c r="N11" s="104"/>
      <c r="P11" s="104"/>
      <c r="R11" s="104"/>
    </row>
    <row r="12" spans="2:19" ht="15" customHeight="1">
      <c r="B12" s="105" t="s">
        <v>2</v>
      </c>
      <c r="C12" s="106"/>
      <c r="D12" s="106">
        <f>D14+D15+D16+D17</f>
        <v>160036</v>
      </c>
      <c r="E12" s="106"/>
      <c r="F12" s="106"/>
      <c r="G12" s="106">
        <v>83084</v>
      </c>
      <c r="H12" s="106"/>
      <c r="I12" s="106">
        <f>SUM(I14:I17)</f>
        <v>254931</v>
      </c>
      <c r="J12" s="106">
        <f aca="true" t="shared" si="0" ref="J12:R12">SUM(J14:J17)</f>
        <v>0</v>
      </c>
      <c r="K12" s="106">
        <f t="shared" si="0"/>
        <v>170113</v>
      </c>
      <c r="L12" s="106">
        <f t="shared" si="0"/>
        <v>0</v>
      </c>
      <c r="M12" s="106">
        <f t="shared" si="0"/>
        <v>82972</v>
      </c>
      <c r="N12" s="106">
        <f t="shared" si="0"/>
        <v>0</v>
      </c>
      <c r="O12" s="258">
        <f>O14+O15+O16+O17</f>
        <v>1530088.36571</v>
      </c>
      <c r="P12" s="107">
        <f t="shared" si="0"/>
        <v>0</v>
      </c>
      <c r="Q12" s="258">
        <f>Q14+Q15+Q16+Q17</f>
        <v>1107261.3025200001</v>
      </c>
      <c r="R12" s="107">
        <f t="shared" si="0"/>
        <v>0</v>
      </c>
      <c r="S12" s="258">
        <f>S14+S15+S16+S17</f>
        <v>412317.11167</v>
      </c>
    </row>
    <row r="13" spans="2:19" ht="15" customHeight="1">
      <c r="B13" s="108"/>
      <c r="C13" s="108"/>
      <c r="D13" s="108"/>
      <c r="E13" s="108"/>
      <c r="F13" s="108"/>
      <c r="G13" s="109"/>
      <c r="H13" s="108"/>
      <c r="I13" s="108"/>
      <c r="J13" s="108"/>
      <c r="K13" s="108"/>
      <c r="L13" s="108"/>
      <c r="M13" s="108"/>
      <c r="N13" s="108"/>
      <c r="O13" s="195"/>
      <c r="P13" s="108"/>
      <c r="Q13" s="195"/>
      <c r="R13" s="110"/>
      <c r="S13" s="195"/>
    </row>
    <row r="14" spans="2:19" ht="15" customHeight="1">
      <c r="B14" s="111" t="s">
        <v>43</v>
      </c>
      <c r="C14" s="112"/>
      <c r="D14" s="257">
        <v>146216</v>
      </c>
      <c r="E14" s="113"/>
      <c r="F14" s="114"/>
      <c r="G14" s="55">
        <v>81884</v>
      </c>
      <c r="H14" s="113"/>
      <c r="I14" s="113">
        <v>212801</v>
      </c>
      <c r="J14" s="113"/>
      <c r="K14" s="112">
        <v>140719</v>
      </c>
      <c r="L14" s="112"/>
      <c r="M14" s="112">
        <v>70535</v>
      </c>
      <c r="N14" s="115"/>
      <c r="O14" s="259">
        <v>1180960.58122</v>
      </c>
      <c r="P14" s="115"/>
      <c r="Q14" s="259">
        <v>849772.08059</v>
      </c>
      <c r="R14" s="116"/>
      <c r="S14" s="259">
        <v>323172.94957</v>
      </c>
    </row>
    <row r="15" spans="2:19" ht="15" customHeight="1">
      <c r="B15" s="111" t="s">
        <v>44</v>
      </c>
      <c r="C15" s="112"/>
      <c r="D15" s="257">
        <v>6514</v>
      </c>
      <c r="E15" s="113"/>
      <c r="F15" s="114"/>
      <c r="G15" s="55">
        <v>1751</v>
      </c>
      <c r="H15" s="113"/>
      <c r="I15" s="113">
        <v>16430</v>
      </c>
      <c r="J15" s="113"/>
      <c r="K15" s="112">
        <v>11664</v>
      </c>
      <c r="L15" s="112"/>
      <c r="M15" s="112">
        <v>4649</v>
      </c>
      <c r="N15" s="115"/>
      <c r="O15" s="259">
        <v>144300.42434</v>
      </c>
      <c r="P15" s="115"/>
      <c r="Q15" s="259">
        <v>107421.19207</v>
      </c>
      <c r="R15" s="116"/>
      <c r="S15" s="259">
        <v>35877.82136</v>
      </c>
    </row>
    <row r="16" spans="2:19" ht="15" customHeight="1">
      <c r="B16" s="111" t="s">
        <v>45</v>
      </c>
      <c r="C16" s="112"/>
      <c r="D16" s="257">
        <v>6346</v>
      </c>
      <c r="E16" s="113"/>
      <c r="F16" s="114"/>
      <c r="G16" s="55">
        <v>1036</v>
      </c>
      <c r="H16" s="113"/>
      <c r="I16" s="113">
        <v>22002</v>
      </c>
      <c r="J16" s="113"/>
      <c r="K16" s="112">
        <v>15334</v>
      </c>
      <c r="L16" s="112"/>
      <c r="M16" s="112">
        <v>6504</v>
      </c>
      <c r="N16" s="115"/>
      <c r="O16" s="259">
        <v>179616.48738</v>
      </c>
      <c r="P16" s="115"/>
      <c r="Q16" s="259">
        <v>132922.25799</v>
      </c>
      <c r="R16" s="116"/>
      <c r="S16" s="259">
        <v>45387.41463</v>
      </c>
    </row>
    <row r="17" spans="2:19" ht="15" customHeight="1">
      <c r="B17" s="111" t="s">
        <v>46</v>
      </c>
      <c r="C17" s="112"/>
      <c r="D17" s="257">
        <v>960</v>
      </c>
      <c r="E17" s="113"/>
      <c r="F17" s="114"/>
      <c r="G17" s="55">
        <v>193</v>
      </c>
      <c r="H17" s="113"/>
      <c r="I17" s="113">
        <v>3698</v>
      </c>
      <c r="J17" s="113"/>
      <c r="K17" s="112">
        <v>2396</v>
      </c>
      <c r="L17" s="112"/>
      <c r="M17" s="112">
        <v>1284</v>
      </c>
      <c r="N17" s="115"/>
      <c r="O17" s="259">
        <v>25210.872769999998</v>
      </c>
      <c r="P17" s="115"/>
      <c r="Q17" s="259">
        <v>17145.77187</v>
      </c>
      <c r="R17" s="116"/>
      <c r="S17" s="259">
        <v>7878.92611</v>
      </c>
    </row>
    <row r="18" spans="1:19" ht="15" customHeight="1">
      <c r="A18" s="87"/>
      <c r="C18" s="112"/>
      <c r="D18" s="118"/>
      <c r="E18" s="119"/>
      <c r="F18" s="120"/>
      <c r="G18" s="118"/>
      <c r="H18" s="113"/>
      <c r="I18" s="113"/>
      <c r="J18" s="113"/>
      <c r="K18" s="112"/>
      <c r="L18" s="112"/>
      <c r="M18" s="112"/>
      <c r="N18" s="115"/>
      <c r="O18" s="115"/>
      <c r="P18" s="115"/>
      <c r="Q18" s="116"/>
      <c r="R18" s="116"/>
      <c r="S18" s="116"/>
    </row>
    <row r="19" spans="2:19" s="121" customFormat="1" ht="10.5" customHeight="1">
      <c r="B19" s="111"/>
      <c r="D19" s="112"/>
      <c r="G19" s="112"/>
      <c r="K19" s="112"/>
      <c r="M19" s="112"/>
      <c r="Q19" s="112"/>
      <c r="S19" s="116"/>
    </row>
    <row r="20" spans="2:19" ht="12.75">
      <c r="B20" s="123" t="s">
        <v>175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3:19" ht="12.75"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2:19" ht="12.75">
      <c r="B22" s="12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2:19" ht="12.75">
      <c r="B23" s="27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2:19" ht="21" customHeight="1">
      <c r="B24" s="12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2:19" ht="12.75">
      <c r="B25" s="12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2:19" ht="12.75">
      <c r="B26" s="123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2:19" ht="12.75">
      <c r="B27" s="123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2:19" ht="12.75">
      <c r="B28" s="123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2:19" ht="3" customHeight="1"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2:19" ht="12.75"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2:19" ht="3" customHeight="1"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2:19" ht="12.75"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2:19" ht="12.75">
      <c r="B33" s="123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2:19" ht="12.75">
      <c r="B34" s="123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2:19" ht="12.75">
      <c r="B35" s="123"/>
      <c r="C35" s="124"/>
      <c r="D35" s="122"/>
      <c r="E35" s="122"/>
      <c r="F35" s="124"/>
      <c r="G35" s="122"/>
      <c r="H35" s="122"/>
      <c r="I35" s="122"/>
      <c r="J35" s="122"/>
      <c r="K35" s="124"/>
      <c r="L35" s="124"/>
      <c r="M35" s="122"/>
      <c r="N35" s="122"/>
      <c r="O35" s="122"/>
      <c r="P35" s="122"/>
      <c r="Q35" s="124"/>
      <c r="R35" s="124"/>
      <c r="S35" s="122"/>
    </row>
    <row r="36" spans="2:19" ht="12.75">
      <c r="B36" s="123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2:19" ht="12.75">
      <c r="B37" s="123"/>
      <c r="C37" s="124"/>
      <c r="D37" s="122"/>
      <c r="E37" s="122"/>
      <c r="F37" s="124"/>
      <c r="G37" s="122"/>
      <c r="H37" s="122"/>
      <c r="I37" s="122"/>
      <c r="J37" s="122"/>
      <c r="K37" s="124"/>
      <c r="L37" s="124"/>
      <c r="M37" s="122"/>
      <c r="N37" s="122"/>
      <c r="O37" s="122"/>
      <c r="P37" s="122"/>
      <c r="Q37" s="124"/>
      <c r="R37" s="124"/>
      <c r="S37" s="122"/>
    </row>
    <row r="38" spans="2:19" ht="12.75">
      <c r="B38" s="123"/>
      <c r="C38" s="124"/>
      <c r="D38" s="122"/>
      <c r="E38" s="122"/>
      <c r="F38" s="124"/>
      <c r="G38" s="122"/>
      <c r="H38" s="122"/>
      <c r="I38" s="122"/>
      <c r="J38" s="122"/>
      <c r="K38" s="124"/>
      <c r="L38" s="124"/>
      <c r="M38" s="122"/>
      <c r="N38" s="122"/>
      <c r="O38" s="122"/>
      <c r="P38" s="122"/>
      <c r="Q38" s="124"/>
      <c r="R38" s="124"/>
      <c r="S38" s="122"/>
    </row>
    <row r="39" spans="2:19" ht="12.75">
      <c r="B39" s="123"/>
      <c r="C39" s="124"/>
      <c r="D39" s="122"/>
      <c r="E39" s="122"/>
      <c r="F39" s="124"/>
      <c r="G39" s="122"/>
      <c r="H39" s="122"/>
      <c r="I39" s="122"/>
      <c r="J39" s="122"/>
      <c r="K39" s="124"/>
      <c r="L39" s="124"/>
      <c r="M39" s="122"/>
      <c r="N39" s="122"/>
      <c r="O39" s="122"/>
      <c r="P39" s="122"/>
      <c r="Q39" s="124"/>
      <c r="R39" s="124"/>
      <c r="S39" s="122"/>
    </row>
    <row r="40" spans="2:19" ht="12.75">
      <c r="B40" s="123"/>
      <c r="C40" s="124"/>
      <c r="D40" s="122"/>
      <c r="E40" s="122"/>
      <c r="F40" s="124"/>
      <c r="G40" s="122"/>
      <c r="H40" s="122"/>
      <c r="I40" s="122"/>
      <c r="J40" s="122"/>
      <c r="K40" s="124"/>
      <c r="L40" s="124"/>
      <c r="M40" s="122"/>
      <c r="N40" s="122"/>
      <c r="O40" s="122"/>
      <c r="P40" s="122"/>
      <c r="Q40" s="124"/>
      <c r="R40" s="124"/>
      <c r="S40" s="122"/>
    </row>
    <row r="41" spans="2:19" ht="12.75">
      <c r="B41" s="123"/>
      <c r="C41" s="124"/>
      <c r="D41" s="122"/>
      <c r="E41" s="122"/>
      <c r="F41" s="124"/>
      <c r="G41" s="122"/>
      <c r="H41" s="122"/>
      <c r="I41" s="122"/>
      <c r="J41" s="122"/>
      <c r="K41" s="124"/>
      <c r="L41" s="124"/>
      <c r="M41" s="122"/>
      <c r="N41" s="122"/>
      <c r="O41" s="122"/>
      <c r="P41" s="122"/>
      <c r="Q41" s="124"/>
      <c r="R41" s="124"/>
      <c r="S41" s="122"/>
    </row>
    <row r="42" spans="2:19" ht="12.75">
      <c r="B42" s="123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2:19" ht="12.75">
      <c r="B43" s="123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2:19" ht="12.75">
      <c r="B44" s="123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2:19" ht="12.75">
      <c r="B45" s="123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2:19" ht="12.75">
      <c r="B46" s="12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2:19" ht="12.75">
      <c r="B47" s="12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2:19" ht="12.75">
      <c r="B48" s="12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2:19" ht="12.75">
      <c r="B49" s="12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2:19" ht="12.75">
      <c r="B50" s="12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2:19" ht="12.75">
      <c r="B51" s="12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2:19" ht="12.75">
      <c r="B53" s="12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2:19" ht="12.75">
      <c r="B54" s="12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2:19" ht="12.75">
      <c r="B55" s="12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2:19" ht="12.75">
      <c r="B56" s="12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2:19" ht="12.75">
      <c r="B57" s="12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2:19" ht="12.75">
      <c r="B58" s="12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2:19" ht="12.75">
      <c r="B59" s="12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2:19" ht="12.75">
      <c r="B60" s="12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2:19" ht="12.75">
      <c r="B61" s="12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2:19" ht="12.75">
      <c r="B62" s="12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2:19" ht="12.75">
      <c r="B63" s="12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2:19" ht="12.75">
      <c r="B64" s="12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19" ht="12.75">
      <c r="B65" s="12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2:19" ht="12.75">
      <c r="B66" s="12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2:19" ht="12.75">
      <c r="B67" s="12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2:19" ht="12.75">
      <c r="B68" s="12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2:19" ht="12.75">
      <c r="B69" s="12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2:19" ht="12.75">
      <c r="B70" s="12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2:19" ht="12.75">
      <c r="B71" s="12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2:19" ht="12.75">
      <c r="B72" s="12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2:19" ht="12.75">
      <c r="B73" s="12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2:19" ht="12.75">
      <c r="B74" s="12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2:19" ht="12.75">
      <c r="B75" s="12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2:19" ht="12.75">
      <c r="B76" s="12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2:19" ht="12.75">
      <c r="B77" s="123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  <row r="78" spans="2:19" ht="12.75">
      <c r="B78" s="123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</row>
    <row r="79" spans="2:19" ht="12.75">
      <c r="B79" s="123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2:19" ht="12.75">
      <c r="B80" s="123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2:19" ht="12.75">
      <c r="B81" s="123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2:19" ht="12.75">
      <c r="B82" s="12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</row>
    <row r="83" spans="2:19" ht="12.75">
      <c r="B83" s="123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2:19" ht="12.75">
      <c r="B84" s="123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2:19" ht="12.75">
      <c r="B85" s="123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2:19" ht="12.75">
      <c r="B86" s="123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</row>
    <row r="87" spans="2:19" ht="12.75">
      <c r="B87" s="123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2:19" ht="12.75">
      <c r="B88" s="123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 ht="12.75">
      <c r="B89" s="123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2:19" ht="12.75">
      <c r="B90" s="123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2:19" ht="12.75">
      <c r="B91" s="123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2:19" ht="12.75">
      <c r="B92" s="123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2:19" ht="12.75">
      <c r="B93" s="123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 ht="12.75">
      <c r="B94" s="123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2:19" ht="12.75">
      <c r="B95" s="123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2:19" ht="12.75">
      <c r="B96" s="123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2:19" ht="12.75">
      <c r="B97" s="123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2:19" ht="12.75">
      <c r="B98" s="123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2:19" ht="12.75">
      <c r="B99" s="123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2:19" ht="12.75">
      <c r="B100" s="123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2:19" ht="12.75">
      <c r="B101" s="123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2:19" ht="12.75">
      <c r="B102" s="123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2:19" ht="12.75">
      <c r="B103" s="123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2:19" ht="12.75">
      <c r="B104" s="123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2:19" ht="12.75">
      <c r="B105" s="123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2:19" ht="12.75">
      <c r="B106" s="123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2:19" ht="12.75">
      <c r="B107" s="123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2:19" ht="12.75">
      <c r="B108" s="123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2:19" ht="12.75">
      <c r="B109" s="123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2:19" ht="12.75">
      <c r="B110" s="123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2:19" ht="12.75">
      <c r="B111" s="123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 ht="12.75">
      <c r="B112" s="123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 ht="12.75">
      <c r="B113" s="123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 ht="12.75">
      <c r="B114" s="123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 ht="12.75">
      <c r="B115" s="123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 ht="12.75">
      <c r="B116" s="123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 ht="12.75">
      <c r="B117" s="123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 ht="12.75">
      <c r="B118" s="123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 ht="12.75">
      <c r="B119" s="12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 ht="12.75">
      <c r="B120" s="123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 ht="12.75">
      <c r="B121" s="123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 ht="12.75">
      <c r="B122" s="123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 ht="12.75">
      <c r="B123" s="123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 ht="12.75">
      <c r="B124" s="123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 ht="12.75">
      <c r="B125" s="123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 ht="12.75">
      <c r="B126" s="123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 ht="12.75">
      <c r="B127" s="123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 ht="12.75">
      <c r="B128" s="123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 ht="12.75">
      <c r="B129" s="123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 ht="12.75">
      <c r="B130" s="123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 ht="12.75">
      <c r="B131" s="123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 ht="12.75">
      <c r="B132" s="123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 ht="12.75">
      <c r="B133" s="123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 ht="12.75">
      <c r="B134" s="123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 ht="12.75">
      <c r="B135" s="123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 ht="12.75">
      <c r="B136" s="123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 ht="12.75">
      <c r="B137" s="123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 ht="12.75">
      <c r="B138" s="123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 ht="12.75">
      <c r="B139" s="123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 ht="12.75">
      <c r="B140" s="123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 ht="12.75">
      <c r="B141" s="123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 ht="12.75">
      <c r="B142" s="123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 ht="12.75">
      <c r="B143" s="123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 ht="12.75">
      <c r="B144" s="123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 ht="12.75">
      <c r="B145" s="123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 ht="12.75">
      <c r="B146" s="123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 ht="12.75">
      <c r="B147" s="123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 ht="12.75">
      <c r="B148" s="123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 ht="12.75">
      <c r="B149" s="123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 ht="12.75">
      <c r="B150" s="123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 ht="12.75">
      <c r="B151" s="123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 ht="12.75">
      <c r="B152" s="123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2:19" ht="12.75">
      <c r="B153" s="123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2:19" ht="12.75">
      <c r="B154" s="123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2:19" ht="12.75">
      <c r="B155" s="123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2:19" ht="12.75">
      <c r="B156" s="123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2:19" ht="12.75">
      <c r="B157" s="123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2:19" ht="12.75">
      <c r="B158" s="123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2:19" ht="12.75">
      <c r="B159" s="123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2:19" ht="12.75">
      <c r="B160" s="123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2:19" ht="12.75">
      <c r="B161" s="123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2:19" ht="12.75">
      <c r="B162" s="123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2:19" ht="12.75">
      <c r="B163" s="123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2:19" ht="12.75">
      <c r="B164" s="123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2:19" ht="12.75">
      <c r="B165" s="123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2:19" ht="12.75">
      <c r="B166" s="123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2:19" ht="12.75">
      <c r="B167" s="123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2:19" ht="12.75">
      <c r="B168" s="123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2:19" ht="12.75">
      <c r="B169" s="123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2:19" ht="12.75">
      <c r="B170" s="123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2:19" ht="12.75">
      <c r="B171" s="123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2:19" ht="12.75">
      <c r="B172" s="123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2:19" ht="12.75">
      <c r="B173" s="123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2:19" ht="12.75">
      <c r="B174" s="123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2:19" ht="12.75">
      <c r="B175" s="123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2:19" ht="12.75">
      <c r="B176" s="123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2:19" ht="12.75">
      <c r="B177" s="123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2:19" ht="12.75">
      <c r="B178" s="123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2:19" ht="12.75">
      <c r="B179" s="123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2:19" ht="12.75">
      <c r="B180" s="123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2:19" ht="12.75">
      <c r="B181" s="123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2:19" ht="12.75">
      <c r="B182" s="123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2:19" ht="12.75">
      <c r="B183" s="123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2:19" ht="12.75">
      <c r="B184" s="123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2:19" ht="12.75">
      <c r="B185" s="123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2:19" ht="12.75">
      <c r="B186" s="123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2:19" ht="12.75">
      <c r="B187" s="123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2:19" ht="12.75">
      <c r="B188" s="123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2:19" ht="12.75">
      <c r="B189" s="123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2:19" ht="12.75">
      <c r="B190" s="123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2:19" ht="12.75">
      <c r="B191" s="123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2:19" ht="12.75">
      <c r="B192" s="123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2:19" ht="12.75">
      <c r="B193" s="123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2:19" ht="12.75">
      <c r="B194" s="123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2:19" ht="12.75">
      <c r="B195" s="123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2:19" ht="12.75">
      <c r="B196" s="123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2:19" ht="12.75">
      <c r="B197" s="123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2:19" ht="12.75">
      <c r="B198" s="123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2:19" ht="12.75">
      <c r="B199" s="123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2:19" ht="12.75">
      <c r="B200" s="123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2:19" ht="12.75">
      <c r="B201" s="123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2:19" ht="12.75">
      <c r="B202" s="123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2:19" ht="12.75">
      <c r="B203" s="123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2:19" ht="12.75">
      <c r="B204" s="123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2:19" ht="12.75">
      <c r="B205" s="123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2:19" ht="12.75">
      <c r="B206" s="123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2:19" ht="12.75">
      <c r="B207" s="123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2:19" ht="12.75">
      <c r="B208" s="123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2:19" ht="12.75">
      <c r="B209" s="123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2:19" ht="12.75">
      <c r="B210" s="123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2:19" ht="12.75">
      <c r="B211" s="123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2:19" ht="12.75">
      <c r="B212" s="123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2:19" ht="12.75">
      <c r="B213" s="123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2:19" ht="12.75">
      <c r="B214" s="123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2:19" ht="12.75">
      <c r="B215" s="123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2:19" ht="12.75">
      <c r="B216" s="123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2:19" ht="12.75">
      <c r="B217" s="123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2:19" ht="12.75">
      <c r="B218" s="123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2:19" ht="12.75">
      <c r="B219" s="123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2:19" ht="12.75">
      <c r="B220" s="123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2:19" ht="12.75">
      <c r="B221" s="123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2:19" ht="12.75">
      <c r="B222" s="123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2:19" ht="12.75">
      <c r="B223" s="123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2:19" ht="12.75">
      <c r="B224" s="123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2:19" ht="12.75">
      <c r="B225" s="123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2:19" ht="12.75">
      <c r="B226" s="123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2:19" ht="12.75">
      <c r="B227" s="123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2:19" ht="12.75">
      <c r="B228" s="123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2:19" ht="12.75">
      <c r="B229" s="123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2:19" ht="12.75">
      <c r="B230" s="123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2:19" ht="12.75">
      <c r="B231" s="123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2:19" ht="12.75">
      <c r="B232" s="123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2:19" ht="12.75">
      <c r="B233" s="123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2:19" ht="12.75">
      <c r="B234" s="123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2:19" ht="12.75">
      <c r="B235" s="123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2:19" ht="12.75">
      <c r="B236" s="123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2:19" ht="12.75">
      <c r="B237" s="123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2:19" ht="12.75">
      <c r="B238" s="123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2:19" ht="12.75">
      <c r="B239" s="123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2:19" ht="12.75">
      <c r="B240" s="123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2:19" ht="12.75">
      <c r="B241" s="123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2:19" ht="12.75">
      <c r="B242" s="123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2:19" ht="12.75">
      <c r="B243" s="123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2:19" ht="12.75">
      <c r="B244" s="123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2:19" ht="12.75">
      <c r="B245" s="123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2:19" ht="12.75">
      <c r="B246" s="123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2:19" ht="12.75">
      <c r="B247" s="123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2:19" ht="12.75">
      <c r="B248" s="123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2:19" ht="12.75">
      <c r="B249" s="123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2:19" ht="12.75">
      <c r="B250" s="123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2:19" ht="12.75">
      <c r="B251" s="123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2:19" ht="12.75">
      <c r="B252" s="123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2:19" ht="12.75">
      <c r="B253" s="123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2:19" ht="12.75">
      <c r="B254" s="123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2:19" ht="12.75">
      <c r="B255" s="123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2:19" ht="12.75">
      <c r="B256" s="123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2:19" ht="12.75">
      <c r="B257" s="123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2:19" ht="12.75">
      <c r="B258" s="123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2:19" ht="12.75">
      <c r="B259" s="123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2:19" ht="12.75">
      <c r="B260" s="123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2:19" ht="12.75">
      <c r="B261" s="123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2:19" ht="12.75">
      <c r="B262" s="123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2:19" ht="12.75">
      <c r="B263" s="123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2:19" ht="12.75">
      <c r="B264" s="123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2:19" ht="12.75">
      <c r="B265" s="123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2:19" ht="12.75">
      <c r="B266" s="123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2:19" ht="12.75">
      <c r="B267" s="123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2:19" ht="12.75">
      <c r="B268" s="123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2:19" ht="12.75">
      <c r="B269" s="123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2:19" ht="12.75">
      <c r="B270" s="123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2:19" ht="12.75">
      <c r="B271" s="123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2:19" ht="12.75">
      <c r="B272" s="123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2:19" ht="12.75">
      <c r="B273" s="123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2:19" ht="12.75">
      <c r="B274" s="123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2:19" ht="12.75">
      <c r="B275" s="123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2:19" ht="12.75">
      <c r="B276" s="123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2:19" ht="12.75">
      <c r="B277" s="123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2:19" ht="12.75">
      <c r="B278" s="123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2:19" ht="12.75">
      <c r="B279" s="123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2:19" ht="12.75">
      <c r="B280" s="123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2:19" ht="12.75">
      <c r="B281" s="123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2:19" ht="12.75">
      <c r="B282" s="123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2:19" ht="12.75">
      <c r="B283" s="123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2:19" ht="12.75">
      <c r="B284" s="123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2:19" ht="12.75">
      <c r="B285" s="123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2:19" ht="12.75">
      <c r="B286" s="123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2:19" ht="12.75">
      <c r="B287" s="123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2:19" ht="12.75">
      <c r="B288" s="123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2:19" ht="12.75">
      <c r="B289" s="123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2:19" ht="12.75">
      <c r="B290" s="123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2:19" ht="12.75">
      <c r="B291" s="123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2:19" ht="12.75">
      <c r="B292" s="123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2:19" ht="12.75">
      <c r="B293" s="123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2:19" ht="12.75">
      <c r="B294" s="123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2:19" ht="12.75">
      <c r="B295" s="123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2:19" ht="12.75">
      <c r="B296" s="123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2:19" ht="12.75">
      <c r="B297" s="123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2:19" ht="12.75">
      <c r="B298" s="123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2:19" ht="12.75">
      <c r="B299" s="123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2:19" ht="12.75">
      <c r="B300" s="123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2:19" ht="12.75">
      <c r="B301" s="123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2:19" ht="12.75">
      <c r="B302" s="123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2:19" ht="12.75">
      <c r="B303" s="123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2:19" ht="12.75">
      <c r="B304" s="123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2:19" ht="12.75">
      <c r="B305" s="123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2:19" ht="12.75">
      <c r="B306" s="123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2:19" ht="12.75">
      <c r="B307" s="123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2:19" ht="12.75">
      <c r="B308" s="123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2:19" ht="12.75">
      <c r="B309" s="123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2:19" ht="12.75">
      <c r="B310" s="123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2:19" ht="12.75">
      <c r="B311" s="123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2:19" ht="12.75">
      <c r="B312" s="123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2:19" ht="12.75">
      <c r="B313" s="123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2:19" ht="12.75">
      <c r="B314" s="123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2:19" ht="12.75">
      <c r="B315" s="123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2:19" ht="12.75">
      <c r="B316" s="123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2:19" ht="12.75">
      <c r="B317" s="123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2:19" ht="12.75">
      <c r="B318" s="123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2:19" ht="12.75">
      <c r="B319" s="123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2:19" ht="12.75">
      <c r="B320" s="123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2:19" ht="12.75">
      <c r="B321" s="123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2:19" ht="12.75">
      <c r="B322" s="123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2:19" ht="12.75">
      <c r="B323" s="123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2:19" ht="12.75">
      <c r="B324" s="123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2:19" ht="12.75">
      <c r="B325" s="123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2:19" ht="12.75">
      <c r="B326" s="123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2:19" ht="12.75">
      <c r="B327" s="123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2:19" ht="12.75">
      <c r="B328" s="123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2:19" ht="12.75">
      <c r="B329" s="123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2:19" ht="12.75">
      <c r="B330" s="123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2:19" ht="12.75">
      <c r="B331" s="123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2:19" ht="12.75">
      <c r="B332" s="123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2:19" ht="12.75">
      <c r="B333" s="123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2:19" ht="12.75">
      <c r="B334" s="123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2:19" ht="12.75">
      <c r="B335" s="123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2:19" ht="12.75">
      <c r="B336" s="123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2:19" ht="12.75">
      <c r="B337" s="123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2:19" ht="12.75">
      <c r="B338" s="123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2:19" ht="12.75">
      <c r="B339" s="123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2:19" ht="12.75">
      <c r="B340" s="123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2:19" ht="12.75">
      <c r="B341" s="123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2:19" ht="12.75">
      <c r="B342" s="123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2:19" ht="12.75">
      <c r="B343" s="123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2:19" ht="12.75">
      <c r="B344" s="123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2:19" ht="12.75">
      <c r="B345" s="123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2:19" ht="12.75">
      <c r="B346" s="123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2:19" ht="12.75">
      <c r="B347" s="123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2:19" ht="12.75">
      <c r="B348" s="123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2:19" ht="12.75">
      <c r="B349" s="123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2:19" ht="12.75">
      <c r="B350" s="123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2:19" ht="12.75">
      <c r="B351" s="123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2:19" ht="12.75">
      <c r="B352" s="123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2:19" ht="12.75">
      <c r="B353" s="123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2:19" ht="12.75">
      <c r="B354" s="123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2:19" ht="12.75">
      <c r="B355" s="123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2:19" ht="12.75">
      <c r="B356" s="123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2:19" ht="12.75">
      <c r="B357" s="123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2:19" ht="12.75">
      <c r="B358" s="123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2:19" ht="12.75">
      <c r="B359" s="123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2:19" ht="12.75">
      <c r="B360" s="123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2:19" ht="12.75">
      <c r="B361" s="123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2:19" ht="12.75">
      <c r="B362" s="123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2:19" ht="12.75">
      <c r="B363" s="123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2:19" ht="12.75">
      <c r="B364" s="123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2:19" ht="12.75">
      <c r="B365" s="123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2:19" ht="12.75">
      <c r="B366" s="123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2:19" ht="12.75">
      <c r="B367" s="123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2:19" ht="12.75">
      <c r="B368" s="123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2:19" ht="12.75">
      <c r="B369" s="123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2:19" ht="12.75">
      <c r="B370" s="123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2:19" ht="12.75">
      <c r="B371" s="123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2:19" ht="12.75">
      <c r="B372" s="123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2:19" ht="12.75">
      <c r="B373" s="123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2:19" ht="12.75">
      <c r="B374" s="123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2:19" ht="12.75">
      <c r="B375" s="123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2:19" ht="12.75">
      <c r="B376" s="123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2:19" ht="12.75">
      <c r="B377" s="123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2:19" ht="12.75">
      <c r="B378" s="123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2:19" ht="12.75">
      <c r="B379" s="123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2:19" ht="12.75">
      <c r="B380" s="123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2:19" ht="12.75">
      <c r="B381" s="123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2:19" ht="12.75">
      <c r="B382" s="123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2:19" ht="12.75">
      <c r="B383" s="123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2:19" ht="12.75">
      <c r="B384" s="123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2:19" ht="12.75">
      <c r="B385" s="123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2:19" ht="12.75">
      <c r="B386" s="123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2:19" ht="12.75">
      <c r="B387" s="123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2:19" ht="12.75">
      <c r="B388" s="123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2:19" ht="12.75">
      <c r="B389" s="123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2:19" ht="12.75">
      <c r="B390" s="123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2:19" ht="12.75">
      <c r="B391" s="123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2:19" ht="12.75">
      <c r="B392" s="123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2:19" ht="12.75">
      <c r="B393" s="123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2:19" ht="12.75">
      <c r="B394" s="123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2:19" ht="12.75">
      <c r="B395" s="123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2:19" ht="12.75">
      <c r="B396" s="123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2:19" ht="12.75">
      <c r="B397" s="123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2:19" ht="12.75">
      <c r="B398" s="123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2:19" ht="12.75">
      <c r="B399" s="123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2:19" ht="12.75">
      <c r="B400" s="123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2:19" ht="12.75">
      <c r="B401" s="123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2:19" ht="12.75">
      <c r="B402" s="123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2:19" ht="12.75">
      <c r="B403" s="123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2:19" ht="12.75">
      <c r="B404" s="123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2:19" ht="12.75">
      <c r="B405" s="123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2:19" ht="12.75">
      <c r="B406" s="123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2:19" ht="12.75">
      <c r="B407" s="123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2:19" ht="12.75">
      <c r="B408" s="123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2:19" ht="12.75">
      <c r="B409" s="123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2:19" ht="12.75">
      <c r="B410" s="123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2:19" ht="12.75">
      <c r="B411" s="123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2:19" ht="12.75">
      <c r="B412" s="123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2:19" ht="12.75">
      <c r="B413" s="123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2:19" ht="12.75">
      <c r="B414" s="123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2:19" ht="12.75">
      <c r="B415" s="123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2:19" ht="12.75">
      <c r="B416" s="123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2:19" ht="12.75">
      <c r="B417" s="123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2:19" ht="12.75">
      <c r="B418" s="123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2:19" ht="12.75">
      <c r="B419" s="123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2:19" ht="12.75">
      <c r="B420" s="123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2:19" ht="12.75">
      <c r="B421" s="123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2:19" ht="12.75">
      <c r="B422" s="123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2:19" ht="12.75">
      <c r="B423" s="123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2:19" ht="12.75">
      <c r="B424" s="123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2:19" ht="12.75">
      <c r="B425" s="123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2:19" ht="12.75">
      <c r="B426" s="123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2:19" ht="12.75">
      <c r="B427" s="123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2:19" ht="12.75">
      <c r="B428" s="123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2:19" ht="12.75">
      <c r="B429" s="123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2:19" ht="12.75">
      <c r="B430" s="123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2:19" ht="12.75">
      <c r="B431" s="123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2:19" ht="12.75">
      <c r="B432" s="123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2:19" ht="12.75">
      <c r="B433" s="123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2:19" ht="12.75">
      <c r="B434" s="123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2:19" ht="12.75">
      <c r="B435" s="123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2:19" ht="12.75">
      <c r="B436" s="123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2:19" ht="12.75">
      <c r="B437" s="123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2:19" ht="12.75">
      <c r="B438" s="123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2:19" ht="12.75">
      <c r="B439" s="123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2:19" ht="12.75">
      <c r="B440" s="123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2:19" ht="12.75">
      <c r="B441" s="123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2:19" ht="12.75">
      <c r="B442" s="123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2:19" ht="12.75">
      <c r="B443" s="123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2:19" ht="12.75">
      <c r="B444" s="123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2:19" ht="12.75">
      <c r="B445" s="123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2:19" ht="12.75">
      <c r="B446" s="123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2:19" ht="12.75">
      <c r="B447" s="123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2:19" ht="12.75">
      <c r="B448" s="123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2:19" ht="12.75">
      <c r="B449" s="123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2:19" ht="12.75">
      <c r="B450" s="123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2:19" ht="12.75">
      <c r="B451" s="123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2:19" ht="12.75">
      <c r="B452" s="123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2:19" ht="12.75">
      <c r="B453" s="123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2:19" ht="12.75">
      <c r="B454" s="123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2:19" ht="12.75">
      <c r="B455" s="123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2:19" ht="12.75">
      <c r="B456" s="123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2:19" ht="12.75">
      <c r="B457" s="123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2:19" ht="12.75">
      <c r="B458" s="123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2:19" ht="12.75">
      <c r="B459" s="123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2:19" ht="12.75">
      <c r="B460" s="123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2:19" ht="12.75">
      <c r="B461" s="123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2:19" ht="12.75">
      <c r="B462" s="123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2:19" ht="12.75">
      <c r="B463" s="123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2:19" ht="12.75">
      <c r="B464" s="123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2:19" ht="12.75">
      <c r="B465" s="123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2:19" ht="12.75">
      <c r="B466" s="123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2:19" ht="12.75">
      <c r="B467" s="123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2:19" ht="12.75">
      <c r="B468" s="123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2:19" ht="12.75">
      <c r="B469" s="123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2:19" ht="12.75">
      <c r="B470" s="123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2:19" ht="12.75">
      <c r="B471" s="123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2:19" ht="12.75">
      <c r="B472" s="123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2:19" ht="12.75">
      <c r="B473" s="123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2:19" ht="12.75">
      <c r="B474" s="123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2:19" ht="12.75">
      <c r="B475" s="123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2:19" ht="12.75">
      <c r="B476" s="123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2:19" ht="12.75">
      <c r="B477" s="123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2:19" ht="12.75">
      <c r="B478" s="123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2:19" ht="12.75">
      <c r="B479" s="123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2:19" ht="12.75">
      <c r="B480" s="123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2:19" ht="12.75">
      <c r="B481" s="123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2:19" ht="12.75">
      <c r="B482" s="123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2:19" ht="12.75">
      <c r="B483" s="123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2:19" ht="12.75">
      <c r="B484" s="123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2:19" ht="12.75">
      <c r="B485" s="123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2:19" ht="12.75">
      <c r="B486" s="123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2:19" ht="12.75">
      <c r="B487" s="123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2:19" ht="12.75">
      <c r="B488" s="123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2:19" ht="12.75">
      <c r="B489" s="123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2:19" ht="12.75">
      <c r="B490" s="123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2:19" ht="12.75">
      <c r="B491" s="123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2:19" ht="12.75">
      <c r="B492" s="123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2:19" ht="12.75">
      <c r="B493" s="123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2:19" ht="12.75">
      <c r="B494" s="123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  <row r="495" spans="2:19" ht="12.75">
      <c r="B495" s="123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</row>
    <row r="496" spans="2:19" ht="12.75">
      <c r="B496" s="123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</row>
    <row r="497" spans="2:19" ht="12.75">
      <c r="B497" s="123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</row>
    <row r="498" spans="2:19" ht="12.75">
      <c r="B498" s="123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</row>
    <row r="499" spans="2:19" ht="12.75">
      <c r="B499" s="123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</row>
    <row r="500" spans="2:19" ht="12.75">
      <c r="B500" s="123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</row>
    <row r="501" spans="2:19" ht="12.75">
      <c r="B501" s="123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</row>
    <row r="502" spans="2:19" ht="12.75">
      <c r="B502" s="123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</row>
    <row r="503" spans="2:19" ht="12.75">
      <c r="B503" s="123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</row>
    <row r="504" spans="2:19" ht="12.75">
      <c r="B504" s="123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</row>
    <row r="505" spans="2:19" ht="12.75">
      <c r="B505" s="123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</row>
    <row r="506" spans="2:19" ht="12.75">
      <c r="B506" s="123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</row>
    <row r="507" spans="2:19" ht="12.75">
      <c r="B507" s="123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</row>
    <row r="508" spans="2:19" ht="12.75">
      <c r="B508" s="123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</row>
    <row r="509" spans="2:19" ht="12.75">
      <c r="B509" s="123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</row>
    <row r="510" spans="2:19" ht="12.75">
      <c r="B510" s="123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</row>
    <row r="511" spans="2:19" ht="12.75">
      <c r="B511" s="123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</row>
    <row r="512" spans="2:19" ht="12.75">
      <c r="B512" s="123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</row>
    <row r="513" spans="2:19" ht="12.75">
      <c r="B513" s="123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</row>
    <row r="514" spans="2:19" ht="12.75">
      <c r="B514" s="123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</row>
    <row r="515" spans="2:19" ht="12.75">
      <c r="B515" s="123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</row>
    <row r="516" spans="2:19" ht="12.75">
      <c r="B516" s="123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</row>
    <row r="517" spans="2:19" ht="12.75">
      <c r="B517" s="123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</row>
    <row r="518" spans="2:19" ht="12.75">
      <c r="B518" s="123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</row>
    <row r="519" spans="2:19" ht="12.75">
      <c r="B519" s="123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</row>
    <row r="520" spans="2:19" ht="12.75">
      <c r="B520" s="123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</row>
    <row r="521" spans="2:19" ht="12.75">
      <c r="B521" s="123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</row>
    <row r="522" spans="2:19" ht="12.75">
      <c r="B522" s="123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</row>
    <row r="523" spans="2:19" ht="12.75">
      <c r="B523" s="123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</row>
    <row r="524" spans="2:19" ht="12.75">
      <c r="B524" s="123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</row>
    <row r="525" spans="2:19" ht="12.75">
      <c r="B525" s="123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</row>
    <row r="526" spans="2:19" ht="12.75">
      <c r="B526" s="123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</row>
    <row r="527" spans="2:19" ht="12.75">
      <c r="B527" s="123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</row>
    <row r="528" spans="2:19" ht="12.75">
      <c r="B528" s="123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</row>
    <row r="529" spans="2:19" ht="12.75">
      <c r="B529" s="123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</row>
    <row r="530" spans="2:19" ht="12.75">
      <c r="B530" s="123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</row>
    <row r="531" spans="2:19" ht="12.75">
      <c r="B531" s="123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</row>
    <row r="532" spans="2:19" ht="12.75">
      <c r="B532" s="123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</row>
    <row r="533" spans="2:19" ht="12.75">
      <c r="B533" s="123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</row>
    <row r="534" spans="2:19" ht="12.75">
      <c r="B534" s="123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</row>
    <row r="535" spans="2:19" ht="12.75">
      <c r="B535" s="123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</row>
    <row r="536" spans="2:19" ht="12.75">
      <c r="B536" s="123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</row>
    <row r="537" spans="2:19" ht="12.75">
      <c r="B537" s="123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</row>
    <row r="538" spans="2:19" ht="12.75">
      <c r="B538" s="123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</row>
    <row r="539" spans="2:19" ht="12.75">
      <c r="B539" s="123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</row>
    <row r="540" spans="2:19" ht="12.75">
      <c r="B540" s="123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</row>
    <row r="541" spans="2:19" ht="12.75">
      <c r="B541" s="123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</row>
    <row r="542" spans="2:19" ht="12.75">
      <c r="B542" s="123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</row>
    <row r="543" spans="2:19" ht="12.75">
      <c r="B543" s="123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</row>
    <row r="544" spans="2:19" ht="12.75">
      <c r="B544" s="123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</row>
    <row r="545" spans="2:19" ht="12.75">
      <c r="B545" s="123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</row>
    <row r="546" spans="2:19" ht="12.75">
      <c r="B546" s="123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</row>
    <row r="547" spans="2:19" ht="12.75">
      <c r="B547" s="123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</row>
    <row r="548" spans="2:19" ht="12.75">
      <c r="B548" s="123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</row>
    <row r="549" spans="2:19" ht="12.75">
      <c r="B549" s="123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</row>
    <row r="550" spans="2:19" ht="12.75">
      <c r="B550" s="123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</row>
    <row r="551" spans="2:19" ht="12.75">
      <c r="B551" s="123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</row>
    <row r="552" spans="2:19" ht="12.75">
      <c r="B552" s="123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</row>
    <row r="553" spans="2:19" ht="12.75">
      <c r="B553" s="123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</row>
    <row r="554" spans="2:19" ht="12.75">
      <c r="B554" s="123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</row>
    <row r="555" spans="2:19" ht="12.75">
      <c r="B555" s="123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</row>
    <row r="556" spans="2:19" ht="12.75">
      <c r="B556" s="123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</row>
    <row r="557" spans="2:19" ht="12.75">
      <c r="B557" s="123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</row>
    <row r="558" spans="2:19" ht="12.75">
      <c r="B558" s="123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</row>
    <row r="559" spans="2:19" ht="12.75">
      <c r="B559" s="123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</row>
    <row r="560" spans="2:19" ht="12.75">
      <c r="B560" s="123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</row>
    <row r="561" spans="2:19" ht="12.75">
      <c r="B561" s="123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</row>
    <row r="562" spans="2:19" ht="12.75">
      <c r="B562" s="123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</row>
    <row r="563" spans="2:19" ht="12.75">
      <c r="B563" s="123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</row>
    <row r="564" spans="2:19" ht="12.75">
      <c r="B564" s="123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</row>
    <row r="565" spans="2:19" ht="12.75">
      <c r="B565" s="123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</row>
    <row r="566" spans="2:19" ht="12.75">
      <c r="B566" s="123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</row>
    <row r="567" spans="2:19" ht="12.75">
      <c r="B567" s="123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</row>
    <row r="568" spans="2:19" ht="12.75">
      <c r="B568" s="123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</row>
    <row r="569" spans="2:19" ht="12.75">
      <c r="B569" s="123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</row>
    <row r="570" spans="2:19" ht="12.75">
      <c r="B570" s="123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</row>
    <row r="571" spans="2:19" ht="12.75">
      <c r="B571" s="123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</row>
    <row r="572" spans="2:19" ht="12.75">
      <c r="B572" s="123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</row>
    <row r="573" spans="2:19" ht="12.75">
      <c r="B573" s="123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</row>
    <row r="574" spans="2:19" ht="12.75">
      <c r="B574" s="123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</row>
    <row r="575" spans="2:19" ht="12.75">
      <c r="B575" s="123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</row>
    <row r="576" spans="2:19" ht="12.75">
      <c r="B576" s="123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</row>
    <row r="577" spans="2:19" ht="12.75">
      <c r="B577" s="123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</row>
    <row r="578" spans="2:19" ht="12.75">
      <c r="B578" s="123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</row>
    <row r="579" spans="2:19" ht="12.75">
      <c r="B579" s="123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</row>
    <row r="580" spans="2:19" ht="12.75">
      <c r="B580" s="123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</row>
    <row r="581" spans="2:19" ht="12.75">
      <c r="B581" s="123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</row>
    <row r="582" spans="2:19" ht="12.75">
      <c r="B582" s="123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</row>
    <row r="583" spans="2:19" ht="12.75">
      <c r="B583" s="123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</row>
    <row r="584" spans="2:19" ht="12.75">
      <c r="B584" s="123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</row>
    <row r="585" spans="2:19" ht="12.75">
      <c r="B585" s="123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</row>
    <row r="586" spans="2:19" ht="12.75">
      <c r="B586" s="123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</row>
    <row r="587" spans="2:19" ht="12.75">
      <c r="B587" s="123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</row>
    <row r="588" spans="2:19" ht="12.75">
      <c r="B588" s="123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</row>
    <row r="589" spans="2:19" ht="12.75">
      <c r="B589" s="123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</row>
    <row r="590" spans="2:19" ht="12.75">
      <c r="B590" s="123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</row>
    <row r="591" spans="2:19" ht="12.75">
      <c r="B591" s="123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</row>
    <row r="592" spans="2:19" ht="12.75">
      <c r="B592" s="123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</row>
    <row r="593" spans="2:19" ht="12.75">
      <c r="B593" s="123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</row>
    <row r="594" spans="2:19" ht="12.75">
      <c r="B594" s="123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</row>
    <row r="595" spans="2:19" ht="12.75">
      <c r="B595" s="123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</row>
    <row r="596" spans="2:19" ht="12.75">
      <c r="B596" s="123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</row>
    <row r="597" spans="2:19" ht="12.75">
      <c r="B597" s="123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</row>
    <row r="598" spans="2:19" ht="12.75">
      <c r="B598" s="123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</row>
    <row r="599" spans="2:19" ht="12.75">
      <c r="B599" s="123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</row>
    <row r="600" spans="2:19" ht="12.75">
      <c r="B600" s="123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</row>
    <row r="601" spans="2:19" ht="12.75">
      <c r="B601" s="123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</row>
    <row r="602" spans="2:19" ht="12.75">
      <c r="B602" s="123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</row>
    <row r="603" spans="2:19" ht="12.75">
      <c r="B603" s="123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</row>
    <row r="604" spans="2:19" ht="12.75">
      <c r="B604" s="123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</row>
    <row r="605" spans="2:19" ht="12.75">
      <c r="B605" s="123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</row>
    <row r="606" spans="2:19" ht="12.75">
      <c r="B606" s="123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</row>
    <row r="607" spans="2:19" ht="12.75">
      <c r="B607" s="123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</row>
    <row r="608" spans="2:19" ht="12.75">
      <c r="B608" s="123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</row>
    <row r="609" spans="2:19" ht="12.75">
      <c r="B609" s="123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</row>
    <row r="610" spans="2:19" ht="12.75">
      <c r="B610" s="123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</row>
    <row r="611" spans="2:19" ht="12.75">
      <c r="B611" s="123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</row>
    <row r="612" spans="2:19" ht="12.75">
      <c r="B612" s="123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</row>
    <row r="613" spans="2:19" ht="12.75">
      <c r="B613" s="123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</row>
    <row r="614" spans="2:19" ht="12.75">
      <c r="B614" s="123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</row>
    <row r="615" spans="2:19" ht="12.75">
      <c r="B615" s="123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</row>
    <row r="616" spans="2:19" ht="12.75">
      <c r="B616" s="123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</row>
    <row r="617" spans="2:19" ht="12.75">
      <c r="B617" s="123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</row>
    <row r="618" spans="2:19" ht="12.75">
      <c r="B618" s="123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</row>
    <row r="619" spans="2:19" ht="12.75">
      <c r="B619" s="123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</row>
    <row r="620" spans="2:19" ht="12.75">
      <c r="B620" s="123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</row>
    <row r="621" spans="2:19" ht="12.75">
      <c r="B621" s="123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</row>
    <row r="622" spans="2:19" ht="12.75">
      <c r="B622" s="123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</row>
    <row r="623" spans="2:19" ht="12.75">
      <c r="B623" s="123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</row>
    <row r="624" spans="2:19" ht="12.75">
      <c r="B624" s="123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</row>
    <row r="625" spans="2:19" ht="12.75">
      <c r="B625" s="123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</row>
    <row r="626" spans="2:19" ht="12.75">
      <c r="B626" s="123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</row>
    <row r="627" spans="2:19" ht="12.75">
      <c r="B627" s="123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</row>
    <row r="628" spans="2:19" ht="12.75">
      <c r="B628" s="123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</row>
    <row r="629" spans="2:19" ht="12.75">
      <c r="B629" s="123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</row>
    <row r="630" spans="2:19" ht="12.75">
      <c r="B630" s="123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</row>
    <row r="631" spans="2:19" ht="12.75">
      <c r="B631" s="123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</row>
    <row r="632" spans="2:19" ht="12.75">
      <c r="B632" s="123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</row>
    <row r="633" spans="2:19" ht="12.75">
      <c r="B633" s="123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</row>
    <row r="634" spans="2:19" ht="12.75">
      <c r="B634" s="123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</row>
    <row r="635" spans="2:19" ht="12.75">
      <c r="B635" s="123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</row>
    <row r="636" spans="2:19" ht="12.75">
      <c r="B636" s="123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</row>
    <row r="637" spans="2:19" ht="12.75">
      <c r="B637" s="123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</row>
    <row r="638" spans="2:19" ht="12.75">
      <c r="B638" s="123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</row>
    <row r="639" spans="2:19" ht="12.75">
      <c r="B639" s="123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</row>
    <row r="640" spans="2:19" ht="12.75">
      <c r="B640" s="123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</row>
    <row r="641" spans="2:19" ht="12.75">
      <c r="B641" s="123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</row>
    <row r="642" spans="2:19" ht="12.75">
      <c r="B642" s="123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</row>
    <row r="643" spans="2:19" ht="12.75">
      <c r="B643" s="123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</row>
    <row r="644" spans="2:19" ht="12.75">
      <c r="B644" s="123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</row>
    <row r="645" spans="2:19" ht="12.75">
      <c r="B645" s="123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</row>
    <row r="646" spans="2:19" ht="12.75">
      <c r="B646" s="123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</row>
    <row r="647" spans="2:19" ht="12.75">
      <c r="B647" s="123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</row>
    <row r="648" spans="2:19" ht="12.75">
      <c r="B648" s="123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</row>
    <row r="649" spans="2:19" ht="12.75">
      <c r="B649" s="123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</row>
    <row r="650" spans="2:19" ht="12.75">
      <c r="B650" s="123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</row>
    <row r="651" spans="2:19" ht="12.75">
      <c r="B651" s="123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</row>
    <row r="652" spans="2:19" ht="12.75">
      <c r="B652" s="123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</row>
    <row r="653" spans="2:19" ht="12.75">
      <c r="B653" s="123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</row>
    <row r="654" spans="2:19" ht="12.75">
      <c r="B654" s="123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</row>
    <row r="655" spans="2:19" ht="12.75">
      <c r="B655" s="123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</row>
    <row r="656" spans="2:19" ht="12.75">
      <c r="B656" s="123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</row>
    <row r="657" spans="2:19" ht="12.75">
      <c r="B657" s="123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</row>
    <row r="658" spans="2:19" ht="12.75">
      <c r="B658" s="123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</row>
    <row r="659" spans="2:19" ht="12.75">
      <c r="B659" s="123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</row>
    <row r="660" spans="2:19" ht="12.75">
      <c r="B660" s="123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</row>
    <row r="661" spans="2:19" ht="12.75">
      <c r="B661" s="123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</row>
    <row r="662" spans="2:19" ht="12.75">
      <c r="B662" s="123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</row>
    <row r="663" spans="2:19" ht="12.75">
      <c r="B663" s="123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</row>
    <row r="664" spans="2:19" ht="12.75">
      <c r="B664" s="123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</row>
    <row r="665" spans="2:19" ht="12.75">
      <c r="B665" s="123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</row>
    <row r="666" spans="2:19" ht="12.75">
      <c r="B666" s="123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</row>
    <row r="667" spans="2:19" ht="12.75">
      <c r="B667" s="123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</row>
    <row r="668" spans="2:19" ht="12.75">
      <c r="B668" s="123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</row>
    <row r="669" spans="2:19" ht="12.75">
      <c r="B669" s="123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</row>
    <row r="670" spans="2:19" ht="12.75">
      <c r="B670" s="123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</row>
    <row r="671" spans="2:19" ht="12.75">
      <c r="B671" s="123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</row>
    <row r="672" spans="2:19" ht="12.75">
      <c r="B672" s="123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</row>
    <row r="673" spans="2:19" ht="12.75">
      <c r="B673" s="123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</row>
    <row r="674" spans="2:19" ht="12.75">
      <c r="B674" s="123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</row>
    <row r="675" spans="2:19" ht="12.75">
      <c r="B675" s="123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</row>
    <row r="676" spans="2:19" ht="12.75">
      <c r="B676" s="123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</row>
    <row r="677" spans="2:19" ht="12.75">
      <c r="B677" s="123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</row>
    <row r="678" spans="2:19" ht="12.75">
      <c r="B678" s="123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</row>
    <row r="679" spans="2:19" ht="12.75">
      <c r="B679" s="123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</row>
    <row r="680" spans="2:19" ht="12.75">
      <c r="B680" s="123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</row>
    <row r="681" spans="2:19" ht="12.75">
      <c r="B681" s="123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</row>
    <row r="682" spans="2:19" ht="12.75">
      <c r="B682" s="123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</row>
    <row r="683" spans="2:19" ht="12.75">
      <c r="B683" s="123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</row>
    <row r="684" spans="2:19" ht="12.75">
      <c r="B684" s="123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</row>
    <row r="685" spans="2:19" ht="12.75">
      <c r="B685" s="123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</row>
    <row r="686" spans="2:19" ht="12.75">
      <c r="B686" s="123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</row>
    <row r="687" spans="2:19" ht="12.75">
      <c r="B687" s="123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</row>
    <row r="688" spans="2:19" ht="12.75">
      <c r="B688" s="123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</row>
    <row r="689" spans="2:19" ht="12.75">
      <c r="B689" s="123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</row>
    <row r="690" spans="2:19" ht="12.75">
      <c r="B690" s="123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</row>
    <row r="691" spans="2:19" ht="12.75">
      <c r="B691" s="123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</row>
    <row r="692" spans="2:19" ht="12.75">
      <c r="B692" s="123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</row>
    <row r="693" spans="2:19" ht="12.75">
      <c r="B693" s="123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</row>
    <row r="694" spans="2:19" ht="12.75">
      <c r="B694" s="123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</row>
    <row r="695" spans="2:19" ht="12.75">
      <c r="B695" s="123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</row>
    <row r="696" spans="2:19" ht="12.75">
      <c r="B696" s="123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</row>
    <row r="697" spans="2:19" ht="12.75">
      <c r="B697" s="123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</row>
    <row r="698" spans="2:19" ht="12.75">
      <c r="B698" s="123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</row>
    <row r="699" spans="2:19" ht="12.75">
      <c r="B699" s="123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</row>
    <row r="700" spans="2:19" ht="12.75">
      <c r="B700" s="123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</row>
    <row r="701" spans="2:19" ht="12.75">
      <c r="B701" s="123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</row>
    <row r="702" spans="2:19" ht="12.75">
      <c r="B702" s="123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</row>
    <row r="703" spans="2:19" ht="12.75">
      <c r="B703" s="123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</row>
    <row r="704" spans="2:19" ht="12.75">
      <c r="B704" s="123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</row>
    <row r="705" spans="2:19" ht="12.75">
      <c r="B705" s="123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</row>
    <row r="706" spans="2:19" ht="12.75">
      <c r="B706" s="123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</row>
    <row r="707" spans="2:19" ht="12.75">
      <c r="B707" s="123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</row>
    <row r="708" spans="2:19" ht="12.75">
      <c r="B708" s="123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</row>
    <row r="709" spans="2:19" ht="12.75">
      <c r="B709" s="123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</row>
    <row r="710" spans="2:19" ht="12.75">
      <c r="B710" s="123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</row>
    <row r="711" spans="2:19" ht="12.75">
      <c r="B711" s="123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</row>
    <row r="712" spans="2:19" ht="12.75">
      <c r="B712" s="123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</row>
    <row r="713" spans="2:19" ht="12.75">
      <c r="B713" s="123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</row>
    <row r="714" spans="2:19" ht="12.75">
      <c r="B714" s="123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</row>
    <row r="715" spans="2:19" ht="12.75">
      <c r="B715" s="123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</row>
    <row r="716" spans="2:19" ht="12.75">
      <c r="B716" s="123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</row>
  </sheetData>
  <sheetProtection/>
  <mergeCells count="10">
    <mergeCell ref="O9:S9"/>
    <mergeCell ref="K2:S5"/>
    <mergeCell ref="B8:B10"/>
    <mergeCell ref="C8:D10"/>
    <mergeCell ref="E8:E10"/>
    <mergeCell ref="F8:G10"/>
    <mergeCell ref="H8:H10"/>
    <mergeCell ref="I8:M8"/>
    <mergeCell ref="O8:S8"/>
    <mergeCell ref="K9:M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Z152"/>
  <sheetViews>
    <sheetView zoomScalePageLayoutView="0" workbookViewId="0" topLeftCell="B1">
      <selection activeCell="B2" sqref="B2"/>
    </sheetView>
  </sheetViews>
  <sheetFormatPr defaultColWidth="9.7109375" defaultRowHeight="12.75"/>
  <cols>
    <col min="1" max="1" width="1.57421875" style="0" customWidth="1"/>
    <col min="2" max="2" width="29.8515625" style="117" customWidth="1"/>
    <col min="3" max="3" width="7.7109375" style="206" customWidth="1"/>
    <col min="4" max="4" width="0.85546875" style="206" customWidth="1"/>
    <col min="5" max="5" width="7.7109375" style="206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71875" style="0" customWidth="1"/>
    <col min="13" max="13" width="7.7109375" style="0" customWidth="1"/>
    <col min="14" max="14" width="0.85546875" style="0" customWidth="1"/>
    <col min="15" max="15" width="7.7109375" style="0" customWidth="1"/>
    <col min="16" max="16" width="0.85546875" style="0" customWidth="1"/>
    <col min="17" max="17" width="7.7109375" style="0" customWidth="1"/>
    <col min="18" max="18" width="0.85546875" style="0" customWidth="1"/>
    <col min="19" max="19" width="8.140625" style="0" customWidth="1"/>
    <col min="20" max="20" width="0.85546875" style="0" customWidth="1"/>
    <col min="21" max="21" width="7.7109375" style="0" customWidth="1"/>
    <col min="22" max="22" width="0.71875" style="0" customWidth="1"/>
    <col min="23" max="23" width="9.7109375" style="0" customWidth="1"/>
    <col min="24" max="24" width="0.71875" style="0" customWidth="1"/>
    <col min="25" max="25" width="9.7109375" style="0" customWidth="1"/>
  </cols>
  <sheetData>
    <row r="1" spans="1:25" ht="12.75">
      <c r="A1" s="245"/>
      <c r="B1" s="125" t="s">
        <v>3</v>
      </c>
      <c r="C1" s="173"/>
      <c r="D1" s="173"/>
      <c r="E1" s="173"/>
      <c r="F1" s="173"/>
      <c r="G1" s="88"/>
      <c r="H1" s="88"/>
      <c r="I1" s="88"/>
      <c r="J1" s="85"/>
      <c r="K1" s="85"/>
      <c r="L1" s="85"/>
      <c r="M1" s="85"/>
      <c r="N1" s="85"/>
      <c r="O1" s="85"/>
      <c r="P1" s="174"/>
      <c r="Q1" s="174" t="s">
        <v>119</v>
      </c>
      <c r="R1" s="174"/>
      <c r="S1" s="175"/>
      <c r="T1" s="175"/>
      <c r="U1" s="175"/>
      <c r="V1" s="175"/>
      <c r="W1" s="175"/>
      <c r="X1" s="175"/>
      <c r="Y1" s="175"/>
    </row>
    <row r="2" spans="1:25" ht="12.75">
      <c r="A2" s="117"/>
      <c r="B2" s="88"/>
      <c r="C2" s="88"/>
      <c r="D2" s="88"/>
      <c r="E2" s="88"/>
      <c r="F2" s="88"/>
      <c r="G2" s="88"/>
      <c r="H2" s="88"/>
      <c r="I2" s="88"/>
      <c r="J2" s="176"/>
      <c r="K2" s="176"/>
      <c r="L2" s="176"/>
      <c r="M2" s="176"/>
      <c r="N2" s="176"/>
      <c r="O2" s="176"/>
      <c r="P2" s="176"/>
      <c r="Q2" s="298" t="s">
        <v>120</v>
      </c>
      <c r="R2" s="315"/>
      <c r="S2" s="315"/>
      <c r="T2" s="315"/>
      <c r="U2" s="315"/>
      <c r="V2" s="315"/>
      <c r="W2" s="315"/>
      <c r="X2" s="315"/>
      <c r="Y2" s="315"/>
    </row>
    <row r="3" spans="1:25" ht="12.75">
      <c r="A3" s="117"/>
      <c r="B3" s="88"/>
      <c r="C3" s="88"/>
      <c r="D3" s="88"/>
      <c r="E3" s="88"/>
      <c r="F3" s="88"/>
      <c r="G3" s="88"/>
      <c r="H3" s="88"/>
      <c r="I3" s="88"/>
      <c r="J3" s="176"/>
      <c r="K3" s="176"/>
      <c r="L3" s="176"/>
      <c r="M3" s="176"/>
      <c r="N3" s="176"/>
      <c r="O3" s="176"/>
      <c r="P3" s="176"/>
      <c r="Q3" s="315"/>
      <c r="R3" s="315"/>
      <c r="S3" s="315"/>
      <c r="T3" s="315"/>
      <c r="U3" s="315"/>
      <c r="V3" s="315"/>
      <c r="W3" s="315"/>
      <c r="X3" s="315"/>
      <c r="Y3" s="315"/>
    </row>
    <row r="4" spans="1:25" ht="12.75">
      <c r="A4" s="117"/>
      <c r="B4" s="88"/>
      <c r="C4" s="88"/>
      <c r="D4" s="88"/>
      <c r="E4" s="88"/>
      <c r="F4" s="88"/>
      <c r="G4" s="88"/>
      <c r="H4" s="88"/>
      <c r="I4" s="88"/>
      <c r="J4" s="176"/>
      <c r="K4" s="176"/>
      <c r="L4" s="176"/>
      <c r="M4" s="176"/>
      <c r="N4" s="176"/>
      <c r="O4" s="176"/>
      <c r="P4" s="176"/>
      <c r="Q4" s="315"/>
      <c r="R4" s="315"/>
      <c r="S4" s="315"/>
      <c r="T4" s="315"/>
      <c r="U4" s="315"/>
      <c r="V4" s="315"/>
      <c r="W4" s="315"/>
      <c r="X4" s="315"/>
      <c r="Y4" s="315"/>
    </row>
    <row r="5" spans="1:25" ht="10.5" customHeight="1">
      <c r="A5" s="117"/>
      <c r="B5" s="88"/>
      <c r="C5" s="88"/>
      <c r="D5" s="88"/>
      <c r="E5" s="88"/>
      <c r="F5" s="88"/>
      <c r="G5" s="88"/>
      <c r="H5" s="88"/>
      <c r="I5" s="88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85"/>
      <c r="Y5" s="85"/>
    </row>
    <row r="6" spans="1:25" ht="13.5" thickBot="1">
      <c r="A6" s="117"/>
      <c r="B6" s="88"/>
      <c r="C6" s="177"/>
      <c r="D6" s="177"/>
      <c r="E6" s="17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5"/>
      <c r="Y6" s="85"/>
    </row>
    <row r="7" spans="1:25" ht="17.25" customHeight="1">
      <c r="A7" s="117"/>
      <c r="B7" s="178"/>
      <c r="C7" s="308" t="s">
        <v>0</v>
      </c>
      <c r="D7" s="308"/>
      <c r="E7" s="308"/>
      <c r="F7" s="89"/>
      <c r="G7" s="308" t="s">
        <v>6</v>
      </c>
      <c r="H7" s="308"/>
      <c r="I7" s="308"/>
      <c r="J7" s="89"/>
      <c r="K7" s="308" t="s">
        <v>21</v>
      </c>
      <c r="L7" s="308"/>
      <c r="M7" s="308"/>
      <c r="N7" s="308"/>
      <c r="O7" s="308"/>
      <c r="P7" s="308"/>
      <c r="Q7" s="308"/>
      <c r="R7" s="308"/>
      <c r="S7" s="308"/>
      <c r="T7" s="89"/>
      <c r="U7" s="89"/>
      <c r="V7" s="179"/>
      <c r="W7" s="316" t="s">
        <v>121</v>
      </c>
      <c r="X7" s="317"/>
      <c r="Y7" s="317"/>
    </row>
    <row r="8" spans="1:25" ht="16.5" customHeight="1">
      <c r="A8" s="117"/>
      <c r="B8" s="178"/>
      <c r="C8" s="99"/>
      <c r="D8" s="99"/>
      <c r="E8" s="99"/>
      <c r="F8" s="99"/>
      <c r="G8" s="180" t="s">
        <v>122</v>
      </c>
      <c r="H8" s="180"/>
      <c r="I8" s="180"/>
      <c r="J8" s="99"/>
      <c r="K8" s="319" t="s">
        <v>41</v>
      </c>
      <c r="L8" s="320"/>
      <c r="M8" s="320"/>
      <c r="N8" s="181"/>
      <c r="O8" s="319" t="s">
        <v>42</v>
      </c>
      <c r="P8" s="320"/>
      <c r="Q8" s="320"/>
      <c r="R8" s="181"/>
      <c r="S8" s="319" t="s">
        <v>26</v>
      </c>
      <c r="T8" s="320"/>
      <c r="U8" s="320"/>
      <c r="V8" s="182"/>
      <c r="W8" s="318"/>
      <c r="X8" s="318"/>
      <c r="Y8" s="318"/>
    </row>
    <row r="9" spans="1:25" ht="15" customHeight="1">
      <c r="A9" s="117"/>
      <c r="B9" s="178"/>
      <c r="C9" s="98">
        <v>2011</v>
      </c>
      <c r="D9" s="99"/>
      <c r="E9" s="98">
        <v>2012</v>
      </c>
      <c r="F9" s="99"/>
      <c r="G9" s="98">
        <v>2011</v>
      </c>
      <c r="H9" s="99"/>
      <c r="I9" s="98">
        <v>2012</v>
      </c>
      <c r="J9" s="99"/>
      <c r="K9" s="98">
        <v>2011</v>
      </c>
      <c r="L9" s="99"/>
      <c r="M9" s="98">
        <v>2012</v>
      </c>
      <c r="N9" s="182"/>
      <c r="O9" s="98">
        <v>2011</v>
      </c>
      <c r="P9" s="99"/>
      <c r="Q9" s="98">
        <v>2012</v>
      </c>
      <c r="R9" s="182"/>
      <c r="S9" s="98">
        <v>2011</v>
      </c>
      <c r="T9" s="99"/>
      <c r="U9" s="98">
        <v>2012</v>
      </c>
      <c r="V9" s="182"/>
      <c r="W9" s="98">
        <v>2011</v>
      </c>
      <c r="X9" s="99"/>
      <c r="Y9" s="98">
        <v>2012</v>
      </c>
    </row>
    <row r="10" spans="1:22" ht="11.25" customHeight="1">
      <c r="A10" s="117"/>
      <c r="B10" s="12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</row>
    <row r="11" spans="1:25" ht="12.75" customHeight="1">
      <c r="A11" s="117"/>
      <c r="B11" s="105" t="s">
        <v>2</v>
      </c>
      <c r="C11" s="185">
        <f>SUM(C13:C32)</f>
        <v>155255</v>
      </c>
      <c r="D11" s="185"/>
      <c r="E11" s="185">
        <f>SUM(E13:E32)</f>
        <v>160036</v>
      </c>
      <c r="F11" s="185"/>
      <c r="G11" s="184">
        <v>78365</v>
      </c>
      <c r="H11" s="184"/>
      <c r="I11" s="184">
        <v>83084</v>
      </c>
      <c r="J11" s="185"/>
      <c r="K11" s="184">
        <v>252159</v>
      </c>
      <c r="L11" s="185"/>
      <c r="M11" s="184">
        <v>254931</v>
      </c>
      <c r="N11" s="185"/>
      <c r="O11" s="185">
        <v>172314</v>
      </c>
      <c r="P11" s="185"/>
      <c r="Q11" s="185">
        <f>SUM(Q13:Q32)</f>
        <v>170113</v>
      </c>
      <c r="R11" s="185"/>
      <c r="S11" s="185">
        <v>77259</v>
      </c>
      <c r="T11" s="185"/>
      <c r="U11" s="185">
        <f>SUM(U13:U32)</f>
        <v>82972</v>
      </c>
      <c r="V11" s="185"/>
      <c r="W11" s="187">
        <v>1499982.5024200003</v>
      </c>
      <c r="Y11" s="186">
        <f>SUM(Y13:Y32)</f>
        <v>1530088.3657100003</v>
      </c>
    </row>
    <row r="12" spans="1:22" ht="12" customHeight="1">
      <c r="A12" s="105"/>
      <c r="C12" s="106"/>
      <c r="D12" s="106"/>
      <c r="E12" s="106"/>
      <c r="F12" s="106"/>
      <c r="G12" s="188"/>
      <c r="H12" s="188"/>
      <c r="I12" s="188"/>
      <c r="J12" s="106"/>
      <c r="K12" s="106"/>
      <c r="L12" s="106"/>
      <c r="M12" s="188"/>
      <c r="N12" s="106"/>
      <c r="O12" s="106"/>
      <c r="P12" s="106"/>
      <c r="Q12" s="106"/>
      <c r="R12" s="106"/>
      <c r="S12" s="106"/>
      <c r="T12" s="106"/>
      <c r="U12" s="106"/>
      <c r="V12" s="188"/>
    </row>
    <row r="13" spans="1:26" ht="12.75" customHeight="1">
      <c r="A13" s="123" t="s">
        <v>123</v>
      </c>
      <c r="B13" s="189" t="s">
        <v>124</v>
      </c>
      <c r="C13" s="191">
        <v>1908</v>
      </c>
      <c r="D13" s="191"/>
      <c r="E13" s="191">
        <v>2281</v>
      </c>
      <c r="F13" s="171"/>
      <c r="G13" s="192">
        <v>1005</v>
      </c>
      <c r="H13" s="192"/>
      <c r="I13" s="192">
        <v>1164</v>
      </c>
      <c r="J13" s="171"/>
      <c r="K13" s="191">
        <v>3234</v>
      </c>
      <c r="L13" s="191"/>
      <c r="M13" s="190">
        <v>4492</v>
      </c>
      <c r="N13" s="191"/>
      <c r="O13" s="191">
        <v>2190</v>
      </c>
      <c r="P13" s="191"/>
      <c r="Q13" s="191">
        <v>2802</v>
      </c>
      <c r="R13" s="193"/>
      <c r="S13" s="191">
        <v>1027</v>
      </c>
      <c r="T13" s="191"/>
      <c r="U13" s="191">
        <v>1654</v>
      </c>
      <c r="V13" s="191"/>
      <c r="W13" s="194">
        <v>17980.90779</v>
      </c>
      <c r="X13" s="194"/>
      <c r="Y13" s="194">
        <v>22252.666920000003</v>
      </c>
      <c r="Z13" s="195"/>
    </row>
    <row r="14" spans="1:26" ht="12.75" customHeight="1">
      <c r="A14" s="111" t="s">
        <v>125</v>
      </c>
      <c r="B14" s="189" t="s">
        <v>126</v>
      </c>
      <c r="C14" s="191">
        <v>790</v>
      </c>
      <c r="D14" s="191"/>
      <c r="E14" s="191">
        <v>941</v>
      </c>
      <c r="F14" s="112"/>
      <c r="G14" s="118">
        <v>398</v>
      </c>
      <c r="H14" s="118"/>
      <c r="I14" s="118">
        <v>445</v>
      </c>
      <c r="J14" s="112"/>
      <c r="K14" s="191">
        <v>1435</v>
      </c>
      <c r="L14" s="191"/>
      <c r="M14" s="190">
        <v>1881</v>
      </c>
      <c r="N14" s="191"/>
      <c r="O14" s="191">
        <v>1200</v>
      </c>
      <c r="P14" s="191"/>
      <c r="Q14" s="191">
        <v>1398</v>
      </c>
      <c r="R14" s="191"/>
      <c r="S14" s="191">
        <v>220</v>
      </c>
      <c r="T14" s="191"/>
      <c r="U14" s="191">
        <v>477</v>
      </c>
      <c r="V14" s="191"/>
      <c r="W14" s="194">
        <v>8282.17872</v>
      </c>
      <c r="X14" s="194"/>
      <c r="Y14" s="194">
        <v>12729.784300000001</v>
      </c>
      <c r="Z14" s="195"/>
    </row>
    <row r="15" spans="1:26" ht="12.75" customHeight="1">
      <c r="A15" s="123" t="s">
        <v>127</v>
      </c>
      <c r="B15" s="189" t="s">
        <v>128</v>
      </c>
      <c r="C15" s="191">
        <v>22031</v>
      </c>
      <c r="D15" s="191"/>
      <c r="E15" s="191">
        <v>20704</v>
      </c>
      <c r="F15" s="112"/>
      <c r="G15" s="118">
        <v>9911</v>
      </c>
      <c r="H15" s="118"/>
      <c r="I15" s="118">
        <v>9608</v>
      </c>
      <c r="J15" s="112"/>
      <c r="K15" s="190">
        <v>52397</v>
      </c>
      <c r="L15" s="191"/>
      <c r="M15" s="190">
        <v>44703</v>
      </c>
      <c r="N15" s="191"/>
      <c r="O15" s="191">
        <v>38394</v>
      </c>
      <c r="P15" s="191"/>
      <c r="Q15" s="190">
        <v>32033</v>
      </c>
      <c r="R15" s="191"/>
      <c r="S15" s="191">
        <v>13594</v>
      </c>
      <c r="T15" s="191"/>
      <c r="U15" s="191">
        <v>12374</v>
      </c>
      <c r="V15" s="191"/>
      <c r="W15" s="194">
        <v>405482.73365</v>
      </c>
      <c r="X15" s="194"/>
      <c r="Y15" s="194">
        <v>326463.50088</v>
      </c>
      <c r="Z15" s="195"/>
    </row>
    <row r="16" spans="1:26" ht="22.5" customHeight="1">
      <c r="A16" s="196" t="s">
        <v>129</v>
      </c>
      <c r="B16" s="197" t="s">
        <v>130</v>
      </c>
      <c r="C16" s="191">
        <v>1749</v>
      </c>
      <c r="D16" s="191"/>
      <c r="E16" s="191">
        <v>2061</v>
      </c>
      <c r="F16" s="112"/>
      <c r="G16" s="118">
        <v>923</v>
      </c>
      <c r="H16" s="118"/>
      <c r="I16" s="118">
        <v>1134</v>
      </c>
      <c r="J16" s="112"/>
      <c r="K16" s="191">
        <v>2709</v>
      </c>
      <c r="L16" s="191"/>
      <c r="M16" s="190">
        <v>2902</v>
      </c>
      <c r="N16" s="191"/>
      <c r="O16" s="191">
        <v>2313</v>
      </c>
      <c r="P16" s="191"/>
      <c r="Q16" s="191">
        <v>2354</v>
      </c>
      <c r="R16" s="191"/>
      <c r="S16" s="191">
        <v>379</v>
      </c>
      <c r="T16" s="191"/>
      <c r="U16" s="191">
        <v>533</v>
      </c>
      <c r="V16" s="191"/>
      <c r="W16" s="194">
        <v>15343.10426</v>
      </c>
      <c r="X16" s="194"/>
      <c r="Y16" s="194">
        <v>17272.448539999998</v>
      </c>
      <c r="Z16" s="195"/>
    </row>
    <row r="17" spans="1:26" ht="22.5" customHeight="1">
      <c r="A17" s="196" t="s">
        <v>131</v>
      </c>
      <c r="B17" s="198" t="s">
        <v>132</v>
      </c>
      <c r="C17" s="191">
        <v>549</v>
      </c>
      <c r="D17" s="191"/>
      <c r="E17" s="191">
        <v>563</v>
      </c>
      <c r="F17" s="112"/>
      <c r="G17" s="118">
        <v>279</v>
      </c>
      <c r="H17" s="118"/>
      <c r="I17" s="118">
        <v>334</v>
      </c>
      <c r="J17" s="112"/>
      <c r="K17" s="191">
        <v>949</v>
      </c>
      <c r="L17" s="191"/>
      <c r="M17" s="190">
        <v>855</v>
      </c>
      <c r="N17" s="191"/>
      <c r="O17" s="191">
        <v>735</v>
      </c>
      <c r="P17" s="191"/>
      <c r="Q17" s="191">
        <v>671</v>
      </c>
      <c r="R17" s="191"/>
      <c r="S17" s="191">
        <v>205</v>
      </c>
      <c r="T17" s="191"/>
      <c r="U17" s="191">
        <v>179</v>
      </c>
      <c r="V17" s="191"/>
      <c r="W17" s="194">
        <v>4853.18426</v>
      </c>
      <c r="X17" s="194"/>
      <c r="Y17" s="194">
        <v>5374.773099999999</v>
      </c>
      <c r="Z17" s="195"/>
    </row>
    <row r="18" spans="1:26" ht="12.75" customHeight="1">
      <c r="A18" s="111" t="s">
        <v>133</v>
      </c>
      <c r="B18" s="189" t="s">
        <v>134</v>
      </c>
      <c r="C18" s="191">
        <v>41723</v>
      </c>
      <c r="D18" s="191"/>
      <c r="E18" s="191">
        <v>38228</v>
      </c>
      <c r="F18" s="112"/>
      <c r="G18" s="118">
        <v>18679</v>
      </c>
      <c r="H18" s="118"/>
      <c r="I18" s="118">
        <v>18461</v>
      </c>
      <c r="J18" s="112"/>
      <c r="K18" s="191">
        <v>62966</v>
      </c>
      <c r="L18" s="191"/>
      <c r="M18" s="190">
        <v>61448</v>
      </c>
      <c r="N18" s="191"/>
      <c r="O18" s="191">
        <v>55677</v>
      </c>
      <c r="P18" s="191"/>
      <c r="Q18" s="191">
        <v>52661</v>
      </c>
      <c r="R18" s="191"/>
      <c r="S18" s="191">
        <v>6649</v>
      </c>
      <c r="T18" s="191"/>
      <c r="U18" s="191">
        <v>8305</v>
      </c>
      <c r="V18" s="191"/>
      <c r="W18" s="194">
        <v>360984.7512</v>
      </c>
      <c r="X18" s="194"/>
      <c r="Y18" s="194">
        <v>382454.21863</v>
      </c>
      <c r="Z18" s="195"/>
    </row>
    <row r="19" spans="1:26" ht="22.5" customHeight="1">
      <c r="A19" s="196" t="s">
        <v>135</v>
      </c>
      <c r="B19" s="198" t="s">
        <v>136</v>
      </c>
      <c r="C19" s="191">
        <v>19588</v>
      </c>
      <c r="D19" s="191"/>
      <c r="E19" s="191">
        <v>19930</v>
      </c>
      <c r="F19" s="123"/>
      <c r="G19" s="192">
        <v>12065</v>
      </c>
      <c r="H19" s="192"/>
      <c r="I19" s="192">
        <v>13110</v>
      </c>
      <c r="J19" s="123"/>
      <c r="K19" s="191">
        <v>30905</v>
      </c>
      <c r="L19" s="191"/>
      <c r="M19" s="190">
        <v>27217</v>
      </c>
      <c r="N19" s="191"/>
      <c r="O19" s="191">
        <v>15827</v>
      </c>
      <c r="P19" s="191"/>
      <c r="Q19" s="191">
        <v>14236</v>
      </c>
      <c r="R19" s="191"/>
      <c r="S19" s="191">
        <v>14848</v>
      </c>
      <c r="T19" s="191"/>
      <c r="U19" s="191">
        <v>12841</v>
      </c>
      <c r="V19" s="191"/>
      <c r="W19" s="194">
        <v>155295.17966</v>
      </c>
      <c r="X19" s="194"/>
      <c r="Y19" s="194">
        <v>143432.54525</v>
      </c>
      <c r="Z19" s="195"/>
    </row>
    <row r="20" spans="1:26" ht="12.75" customHeight="1">
      <c r="A20" s="123" t="s">
        <v>137</v>
      </c>
      <c r="B20" s="189" t="s">
        <v>138</v>
      </c>
      <c r="C20" s="191">
        <v>6566</v>
      </c>
      <c r="D20" s="191"/>
      <c r="E20" s="191">
        <v>7005</v>
      </c>
      <c r="F20" s="199"/>
      <c r="G20" s="192">
        <v>3551</v>
      </c>
      <c r="H20" s="192"/>
      <c r="I20" s="192">
        <v>4003</v>
      </c>
      <c r="J20" s="199"/>
      <c r="K20" s="191">
        <v>9964</v>
      </c>
      <c r="L20" s="191"/>
      <c r="M20" s="190">
        <v>10054</v>
      </c>
      <c r="N20" s="191"/>
      <c r="O20" s="191">
        <v>8018</v>
      </c>
      <c r="P20" s="191"/>
      <c r="Q20" s="191">
        <v>8353</v>
      </c>
      <c r="R20" s="191"/>
      <c r="S20" s="191">
        <v>1846</v>
      </c>
      <c r="T20" s="191"/>
      <c r="U20" s="191">
        <v>1646</v>
      </c>
      <c r="V20" s="191"/>
      <c r="W20" s="194">
        <v>55570.47884</v>
      </c>
      <c r="X20" s="194"/>
      <c r="Y20" s="194">
        <v>55910.40898</v>
      </c>
      <c r="Z20" s="195"/>
    </row>
    <row r="21" spans="1:26" ht="12.75">
      <c r="A21" s="122" t="s">
        <v>139</v>
      </c>
      <c r="B21" s="189" t="s">
        <v>140</v>
      </c>
      <c r="C21" s="191">
        <v>9695</v>
      </c>
      <c r="D21" s="191"/>
      <c r="E21" s="191">
        <v>10425</v>
      </c>
      <c r="F21" s="122"/>
      <c r="G21" s="201">
        <v>6005</v>
      </c>
      <c r="H21" s="201"/>
      <c r="I21" s="201">
        <v>6593</v>
      </c>
      <c r="J21" s="122"/>
      <c r="K21" s="191">
        <v>13295</v>
      </c>
      <c r="L21" s="191"/>
      <c r="M21" s="190">
        <v>13744</v>
      </c>
      <c r="N21" s="191"/>
      <c r="O21" s="191">
        <v>5585</v>
      </c>
      <c r="P21" s="191"/>
      <c r="Q21" s="191">
        <v>5422</v>
      </c>
      <c r="R21" s="191"/>
      <c r="S21" s="191">
        <v>7620</v>
      </c>
      <c r="T21" s="191"/>
      <c r="U21" s="191">
        <v>8162</v>
      </c>
      <c r="V21" s="191"/>
      <c r="W21" s="194">
        <v>54381.12351</v>
      </c>
      <c r="X21" s="194"/>
      <c r="Y21" s="194">
        <v>57261.77282</v>
      </c>
      <c r="Z21" s="195"/>
    </row>
    <row r="22" spans="1:26" ht="12.75">
      <c r="A22" s="122" t="s">
        <v>141</v>
      </c>
      <c r="B22" s="189" t="s">
        <v>142</v>
      </c>
      <c r="C22" s="191">
        <v>1950</v>
      </c>
      <c r="D22" s="191"/>
      <c r="E22" s="191">
        <v>2076</v>
      </c>
      <c r="F22" s="122"/>
      <c r="G22" s="201">
        <v>935</v>
      </c>
      <c r="H22" s="201"/>
      <c r="I22" s="201">
        <v>1140</v>
      </c>
      <c r="J22" s="122"/>
      <c r="K22" s="191">
        <v>2879</v>
      </c>
      <c r="L22" s="191"/>
      <c r="M22" s="190">
        <v>3003</v>
      </c>
      <c r="N22" s="191"/>
      <c r="O22" s="191">
        <v>1453</v>
      </c>
      <c r="P22" s="191"/>
      <c r="Q22" s="191">
        <v>1495</v>
      </c>
      <c r="R22" s="191"/>
      <c r="S22" s="191">
        <v>1378</v>
      </c>
      <c r="T22" s="191"/>
      <c r="U22" s="191">
        <v>1489</v>
      </c>
      <c r="V22" s="191"/>
      <c r="W22" s="194">
        <v>15139.23734</v>
      </c>
      <c r="X22" s="194"/>
      <c r="Y22" s="194">
        <v>17683.62025</v>
      </c>
      <c r="Z22" s="195"/>
    </row>
    <row r="23" spans="1:26" ht="12.75">
      <c r="A23" s="122" t="s">
        <v>143</v>
      </c>
      <c r="B23" s="189" t="s">
        <v>144</v>
      </c>
      <c r="C23" s="191">
        <v>758</v>
      </c>
      <c r="D23" s="191"/>
      <c r="E23" s="191">
        <v>549</v>
      </c>
      <c r="F23" s="122"/>
      <c r="G23" s="201">
        <v>482</v>
      </c>
      <c r="H23" s="201"/>
      <c r="I23" s="201">
        <v>437</v>
      </c>
      <c r="J23" s="122"/>
      <c r="K23" s="191">
        <v>993</v>
      </c>
      <c r="L23" s="191"/>
      <c r="M23" s="190">
        <v>618</v>
      </c>
      <c r="N23" s="191"/>
      <c r="O23" s="191">
        <v>334</v>
      </c>
      <c r="P23" s="191"/>
      <c r="Q23" s="191">
        <v>171</v>
      </c>
      <c r="R23" s="191"/>
      <c r="S23" s="191">
        <v>637</v>
      </c>
      <c r="T23" s="191"/>
      <c r="U23" s="191">
        <v>445</v>
      </c>
      <c r="V23" s="191"/>
      <c r="W23" s="194">
        <v>3917.54652</v>
      </c>
      <c r="X23" s="194"/>
      <c r="Y23" s="194">
        <v>2616.00772</v>
      </c>
      <c r="Z23" s="195"/>
    </row>
    <row r="24" spans="1:26" ht="12.75">
      <c r="A24" s="122" t="s">
        <v>145</v>
      </c>
      <c r="B24" s="189" t="s">
        <v>146</v>
      </c>
      <c r="C24" s="191">
        <v>2485</v>
      </c>
      <c r="D24" s="191"/>
      <c r="E24" s="191">
        <v>1910</v>
      </c>
      <c r="F24" s="122"/>
      <c r="G24" s="201">
        <v>1566</v>
      </c>
      <c r="H24" s="201"/>
      <c r="I24" s="201">
        <v>1392</v>
      </c>
      <c r="J24" s="122"/>
      <c r="K24" s="191">
        <v>2963</v>
      </c>
      <c r="L24" s="191"/>
      <c r="M24" s="190">
        <v>2317</v>
      </c>
      <c r="N24" s="191"/>
      <c r="O24" s="191">
        <v>1268</v>
      </c>
      <c r="P24" s="191"/>
      <c r="Q24" s="191">
        <v>855</v>
      </c>
      <c r="R24" s="191"/>
      <c r="S24" s="191">
        <v>1665</v>
      </c>
      <c r="T24" s="191"/>
      <c r="U24" s="191">
        <v>1445</v>
      </c>
      <c r="V24" s="191"/>
      <c r="W24" s="194">
        <v>14813.68717</v>
      </c>
      <c r="X24" s="194"/>
      <c r="Y24" s="194">
        <v>11306.515449999999</v>
      </c>
      <c r="Z24" s="195"/>
    </row>
    <row r="25" spans="1:26" ht="22.5" customHeight="1">
      <c r="A25" s="196" t="s">
        <v>147</v>
      </c>
      <c r="B25" s="200" t="s">
        <v>148</v>
      </c>
      <c r="C25" s="191">
        <v>2464</v>
      </c>
      <c r="D25" s="191"/>
      <c r="E25" s="191">
        <v>2662</v>
      </c>
      <c r="F25" s="122"/>
      <c r="G25" s="201">
        <v>1529</v>
      </c>
      <c r="H25" s="201"/>
      <c r="I25" s="201">
        <v>1805</v>
      </c>
      <c r="J25" s="122"/>
      <c r="K25" s="191">
        <v>3361</v>
      </c>
      <c r="L25" s="191"/>
      <c r="M25" s="190">
        <v>3618</v>
      </c>
      <c r="N25" s="191"/>
      <c r="O25" s="191">
        <v>1850</v>
      </c>
      <c r="P25" s="191"/>
      <c r="Q25" s="191">
        <v>1937</v>
      </c>
      <c r="R25" s="191"/>
      <c r="S25" s="191">
        <v>1474</v>
      </c>
      <c r="T25" s="191"/>
      <c r="U25" s="191">
        <v>1661</v>
      </c>
      <c r="V25" s="191"/>
      <c r="W25" s="194">
        <v>18011.07534</v>
      </c>
      <c r="X25" s="194"/>
      <c r="Y25" s="194">
        <v>18568.69467</v>
      </c>
      <c r="Z25" s="195"/>
    </row>
    <row r="26" spans="1:26" ht="22.5" customHeight="1">
      <c r="A26" s="196" t="s">
        <v>149</v>
      </c>
      <c r="B26" s="200" t="s">
        <v>150</v>
      </c>
      <c r="C26" s="191">
        <v>3016</v>
      </c>
      <c r="D26" s="191"/>
      <c r="E26" s="191">
        <v>2955</v>
      </c>
      <c r="F26" s="122"/>
      <c r="G26" s="201">
        <v>1973</v>
      </c>
      <c r="H26" s="201"/>
      <c r="I26" s="201">
        <v>1996</v>
      </c>
      <c r="J26" s="122"/>
      <c r="K26" s="191">
        <v>3900</v>
      </c>
      <c r="L26" s="191"/>
      <c r="M26" s="190">
        <v>3624</v>
      </c>
      <c r="N26" s="191"/>
      <c r="O26" s="191">
        <v>1484</v>
      </c>
      <c r="P26" s="191"/>
      <c r="Q26" s="191">
        <v>1361</v>
      </c>
      <c r="R26" s="191"/>
      <c r="S26" s="191">
        <v>2367</v>
      </c>
      <c r="T26" s="191"/>
      <c r="U26" s="191">
        <v>2240</v>
      </c>
      <c r="V26" s="191"/>
      <c r="W26" s="194">
        <v>18921.35321</v>
      </c>
      <c r="X26" s="194"/>
      <c r="Y26" s="194">
        <v>17083.70521</v>
      </c>
      <c r="Z26" s="195"/>
    </row>
    <row r="27" spans="1:26" ht="22.5" customHeight="1">
      <c r="A27" s="196" t="s">
        <v>151</v>
      </c>
      <c r="B27" s="200" t="s">
        <v>152</v>
      </c>
      <c r="C27" s="191">
        <v>81</v>
      </c>
      <c r="D27" s="191"/>
      <c r="E27" s="191">
        <v>67</v>
      </c>
      <c r="F27" s="122"/>
      <c r="G27" s="201">
        <v>50</v>
      </c>
      <c r="H27" s="201"/>
      <c r="I27" s="201">
        <v>53</v>
      </c>
      <c r="J27" s="122"/>
      <c r="K27" s="191">
        <v>103</v>
      </c>
      <c r="L27" s="191"/>
      <c r="M27" s="190">
        <v>110</v>
      </c>
      <c r="N27" s="191"/>
      <c r="O27" s="191">
        <v>64</v>
      </c>
      <c r="P27" s="191"/>
      <c r="Q27" s="191">
        <v>68</v>
      </c>
      <c r="R27" s="191"/>
      <c r="S27" s="191">
        <v>36</v>
      </c>
      <c r="T27" s="191"/>
      <c r="U27" s="191">
        <v>41</v>
      </c>
      <c r="V27" s="191"/>
      <c r="W27" s="194">
        <v>683.60825</v>
      </c>
      <c r="X27" s="194"/>
      <c r="Y27" s="194">
        <v>578.33704</v>
      </c>
      <c r="Z27" s="195"/>
    </row>
    <row r="28" spans="1:26" ht="12.75">
      <c r="A28" s="122" t="s">
        <v>153</v>
      </c>
      <c r="B28" s="189" t="s">
        <v>154</v>
      </c>
      <c r="C28" s="191">
        <v>845</v>
      </c>
      <c r="D28" s="191"/>
      <c r="E28" s="191">
        <v>995</v>
      </c>
      <c r="F28" s="122"/>
      <c r="G28" s="201">
        <v>551</v>
      </c>
      <c r="H28" s="201"/>
      <c r="I28" s="201">
        <v>668</v>
      </c>
      <c r="J28" s="122"/>
      <c r="K28" s="191">
        <v>1127</v>
      </c>
      <c r="L28" s="191"/>
      <c r="M28" s="190">
        <v>1322</v>
      </c>
      <c r="N28" s="191"/>
      <c r="O28" s="191">
        <v>282</v>
      </c>
      <c r="P28" s="191"/>
      <c r="Q28" s="191">
        <v>334</v>
      </c>
      <c r="R28" s="191"/>
      <c r="S28" s="191">
        <v>831</v>
      </c>
      <c r="T28" s="191"/>
      <c r="U28" s="191">
        <v>975</v>
      </c>
      <c r="V28" s="191"/>
      <c r="W28" s="194">
        <v>3721.12295</v>
      </c>
      <c r="X28" s="194"/>
      <c r="Y28" s="194">
        <v>5053.93204</v>
      </c>
      <c r="Z28" s="195"/>
    </row>
    <row r="29" spans="1:26" ht="22.5" customHeight="1">
      <c r="A29" s="196" t="s">
        <v>155</v>
      </c>
      <c r="B29" s="200" t="s">
        <v>156</v>
      </c>
      <c r="C29" s="191">
        <v>2102</v>
      </c>
      <c r="D29" s="191"/>
      <c r="E29" s="191">
        <v>1943</v>
      </c>
      <c r="F29" s="122"/>
      <c r="G29" s="201">
        <v>1195</v>
      </c>
      <c r="H29" s="201"/>
      <c r="I29" s="201">
        <v>1198</v>
      </c>
      <c r="J29" s="122"/>
      <c r="K29" s="191">
        <v>3137</v>
      </c>
      <c r="L29" s="191"/>
      <c r="M29" s="190">
        <v>3117</v>
      </c>
      <c r="N29" s="191"/>
      <c r="O29" s="191">
        <v>1059</v>
      </c>
      <c r="P29" s="191"/>
      <c r="Q29" s="191">
        <v>719</v>
      </c>
      <c r="R29" s="191"/>
      <c r="S29" s="191">
        <v>2051</v>
      </c>
      <c r="T29" s="191"/>
      <c r="U29" s="191">
        <v>2375</v>
      </c>
      <c r="V29" s="191"/>
      <c r="W29" s="194">
        <v>16446.34228</v>
      </c>
      <c r="X29" s="194"/>
      <c r="Y29" s="194">
        <v>15477.23432</v>
      </c>
      <c r="Z29" s="195"/>
    </row>
    <row r="30" spans="1:26" ht="22.5" customHeight="1">
      <c r="A30" s="196" t="s">
        <v>157</v>
      </c>
      <c r="B30" s="200" t="s">
        <v>158</v>
      </c>
      <c r="C30" s="191">
        <v>1059</v>
      </c>
      <c r="D30" s="191"/>
      <c r="E30" s="191">
        <v>1062</v>
      </c>
      <c r="F30" s="122"/>
      <c r="G30" s="190">
        <v>571</v>
      </c>
      <c r="H30" s="190"/>
      <c r="I30" s="190">
        <v>662</v>
      </c>
      <c r="J30" s="122"/>
      <c r="K30" s="191">
        <v>1508</v>
      </c>
      <c r="L30" s="191"/>
      <c r="M30" s="190">
        <v>1780</v>
      </c>
      <c r="N30" s="191"/>
      <c r="O30" s="191">
        <v>805</v>
      </c>
      <c r="P30" s="191"/>
      <c r="Q30" s="191">
        <v>971</v>
      </c>
      <c r="R30" s="191"/>
      <c r="S30" s="191">
        <v>689</v>
      </c>
      <c r="T30" s="191"/>
      <c r="U30" s="191">
        <v>795</v>
      </c>
      <c r="V30" s="191"/>
      <c r="W30" s="194">
        <v>8059.56412</v>
      </c>
      <c r="X30" s="194"/>
      <c r="Y30" s="194">
        <v>8426.61073</v>
      </c>
      <c r="Z30" s="195"/>
    </row>
    <row r="31" spans="1:26" ht="12.75">
      <c r="A31" s="122" t="s">
        <v>159</v>
      </c>
      <c r="B31" s="189" t="s">
        <v>160</v>
      </c>
      <c r="C31" s="191">
        <v>34421</v>
      </c>
      <c r="D31" s="191"/>
      <c r="E31" s="191">
        <v>41040</v>
      </c>
      <c r="F31" s="122"/>
      <c r="G31" s="201">
        <v>19082</v>
      </c>
      <c r="H31" s="201"/>
      <c r="I31" s="201">
        <v>23583</v>
      </c>
      <c r="J31" s="122"/>
      <c r="K31" s="191">
        <v>52517</v>
      </c>
      <c r="L31" s="191"/>
      <c r="M31" s="190">
        <v>64170</v>
      </c>
      <c r="N31" s="191"/>
      <c r="O31" s="191">
        <v>32681</v>
      </c>
      <c r="P31" s="191"/>
      <c r="Q31" s="191">
        <v>39689</v>
      </c>
      <c r="R31" s="191"/>
      <c r="S31" s="191">
        <v>19221</v>
      </c>
      <c r="T31" s="191"/>
      <c r="U31" s="191">
        <v>24103</v>
      </c>
      <c r="V31" s="191"/>
      <c r="W31" s="194">
        <v>312383.92133</v>
      </c>
      <c r="X31" s="194"/>
      <c r="Y31" s="194">
        <v>387287.71556</v>
      </c>
      <c r="Z31" s="195"/>
    </row>
    <row r="32" spans="1:26" ht="12.75">
      <c r="A32" s="122">
        <v>0</v>
      </c>
      <c r="B32" s="189" t="s">
        <v>161</v>
      </c>
      <c r="C32" s="191">
        <v>1475</v>
      </c>
      <c r="D32" s="191"/>
      <c r="E32" s="191">
        <v>2639</v>
      </c>
      <c r="F32" s="122"/>
      <c r="G32" s="201">
        <v>1048</v>
      </c>
      <c r="H32" s="201"/>
      <c r="I32" s="201">
        <v>1993</v>
      </c>
      <c r="J32" s="122"/>
      <c r="K32" s="191">
        <v>1817</v>
      </c>
      <c r="L32" s="191"/>
      <c r="M32" s="190">
        <v>3956</v>
      </c>
      <c r="N32" s="191"/>
      <c r="O32" s="191">
        <v>1095</v>
      </c>
      <c r="P32" s="191"/>
      <c r="Q32" s="191">
        <v>2583</v>
      </c>
      <c r="R32" s="191"/>
      <c r="S32" s="191">
        <v>522</v>
      </c>
      <c r="T32" s="191"/>
      <c r="U32" s="191">
        <v>1232</v>
      </c>
      <c r="V32" s="191"/>
      <c r="W32" s="194">
        <v>9711.40202</v>
      </c>
      <c r="X32" s="194"/>
      <c r="Y32" s="194">
        <v>22853.8733</v>
      </c>
      <c r="Z32" s="195"/>
    </row>
    <row r="33" spans="1:26" ht="12.75">
      <c r="A33" s="122"/>
      <c r="B33" s="189"/>
      <c r="C33" s="191"/>
      <c r="D33" s="191"/>
      <c r="E33" s="191"/>
      <c r="F33" s="122"/>
      <c r="G33" s="201"/>
      <c r="H33" s="201"/>
      <c r="I33" s="201"/>
      <c r="J33" s="12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5"/>
      <c r="X33" s="194"/>
      <c r="Y33" s="194"/>
      <c r="Z33" s="195"/>
    </row>
    <row r="34" spans="1:26" ht="12.75" customHeight="1">
      <c r="A34" s="122"/>
      <c r="B34" s="202"/>
      <c r="C34" s="203"/>
      <c r="D34" s="203"/>
      <c r="E34" s="203"/>
      <c r="U34" s="191"/>
      <c r="W34" s="204"/>
      <c r="Y34" s="204"/>
      <c r="Z34" s="204"/>
    </row>
    <row r="35" spans="1:25" ht="24" customHeight="1">
      <c r="A35" s="205"/>
      <c r="B35" s="313" t="s">
        <v>171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202"/>
      <c r="X35" s="202"/>
      <c r="Y35" s="202"/>
    </row>
    <row r="36" spans="1:22" ht="12.75">
      <c r="A36" s="205"/>
      <c r="B36" s="313" t="s">
        <v>172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</row>
    <row r="37" ht="12.75">
      <c r="A37" s="205"/>
    </row>
    <row r="38" ht="12.75">
      <c r="A38" s="205"/>
    </row>
    <row r="39" ht="12.75">
      <c r="A39" s="205"/>
    </row>
    <row r="40" ht="12.75">
      <c r="A40" s="205"/>
    </row>
    <row r="41" ht="12.75">
      <c r="A41" s="207"/>
    </row>
    <row r="42" ht="12.75">
      <c r="A42" s="207"/>
    </row>
    <row r="43" ht="12.75">
      <c r="A43" s="207"/>
    </row>
    <row r="44" spans="1:23" ht="12.75">
      <c r="A44" s="207"/>
      <c r="W44" s="204"/>
    </row>
    <row r="45" spans="1:23" ht="12.75">
      <c r="A45" s="207"/>
      <c r="W45" s="204"/>
    </row>
    <row r="46" spans="1:23" ht="12.75">
      <c r="A46" s="207"/>
      <c r="W46" s="204"/>
    </row>
    <row r="47" spans="1:23" ht="12.75">
      <c r="A47" s="207"/>
      <c r="W47" s="204"/>
    </row>
    <row r="48" spans="1:23" ht="12.75">
      <c r="A48" s="207"/>
      <c r="W48" s="204"/>
    </row>
    <row r="49" spans="1:23" ht="12.75">
      <c r="A49" s="207"/>
      <c r="W49" s="204"/>
    </row>
    <row r="50" spans="1:23" ht="12.75">
      <c r="A50" s="207"/>
      <c r="W50" s="204"/>
    </row>
    <row r="51" spans="1:23" ht="12.75">
      <c r="A51" s="207"/>
      <c r="W51" s="204"/>
    </row>
    <row r="52" spans="1:23" ht="12.75">
      <c r="A52" s="207"/>
      <c r="W52" s="204"/>
    </row>
    <row r="53" spans="1:23" ht="12.75">
      <c r="A53" s="207"/>
      <c r="W53" s="204"/>
    </row>
    <row r="54" spans="1:23" ht="12.75">
      <c r="A54" s="207"/>
      <c r="W54" s="204"/>
    </row>
    <row r="55" spans="1:23" ht="12.75">
      <c r="A55" s="207"/>
      <c r="W55" s="204"/>
    </row>
    <row r="56" spans="1:23" ht="12.75">
      <c r="A56" s="207"/>
      <c r="W56" s="204"/>
    </row>
    <row r="57" spans="1:23" ht="12.75">
      <c r="A57" s="207"/>
      <c r="W57" s="204"/>
    </row>
    <row r="58" spans="1:23" ht="12.75">
      <c r="A58" s="207"/>
      <c r="W58" s="204"/>
    </row>
    <row r="59" spans="1:23" ht="12.75">
      <c r="A59" s="207"/>
      <c r="W59" s="204"/>
    </row>
    <row r="60" spans="1:23" ht="12.75">
      <c r="A60" s="207"/>
      <c r="W60" s="204"/>
    </row>
    <row r="61" spans="1:23" ht="12.75">
      <c r="A61" s="207"/>
      <c r="W61" s="204"/>
    </row>
    <row r="62" spans="1:23" ht="12.75">
      <c r="A62" s="207"/>
      <c r="W62" s="204"/>
    </row>
    <row r="63" spans="1:23" ht="12.75">
      <c r="A63" s="207"/>
      <c r="W63" s="204"/>
    </row>
    <row r="64" spans="1:23" ht="12.75">
      <c r="A64" s="207"/>
      <c r="W64" s="204"/>
    </row>
    <row r="65" ht="12.75">
      <c r="A65" s="207"/>
    </row>
    <row r="66" ht="12.75">
      <c r="A66" s="207"/>
    </row>
    <row r="67" ht="12.75">
      <c r="A67" s="207"/>
    </row>
    <row r="68" ht="12.75">
      <c r="A68" s="207"/>
    </row>
    <row r="69" ht="12.75">
      <c r="A69" s="207"/>
    </row>
    <row r="70" ht="12.75">
      <c r="A70" s="207"/>
    </row>
    <row r="71" ht="12.75">
      <c r="A71" s="207"/>
    </row>
    <row r="72" ht="12.75">
      <c r="A72" s="207"/>
    </row>
    <row r="73" ht="12.75">
      <c r="A73" s="207"/>
    </row>
    <row r="74" ht="12.75">
      <c r="A74" s="207"/>
    </row>
    <row r="75" ht="12.75">
      <c r="A75" s="207"/>
    </row>
    <row r="76" ht="12.75">
      <c r="A76" s="207"/>
    </row>
    <row r="77" ht="12.75">
      <c r="A77" s="207"/>
    </row>
    <row r="78" ht="12.75">
      <c r="A78" s="207"/>
    </row>
    <row r="79" ht="12.75">
      <c r="A79" s="207"/>
    </row>
    <row r="80" ht="12.75">
      <c r="A80" s="207"/>
    </row>
    <row r="81" ht="12.75">
      <c r="A81" s="207"/>
    </row>
    <row r="82" ht="12.75">
      <c r="A82" s="207"/>
    </row>
    <row r="83" ht="12.75">
      <c r="A83" s="207"/>
    </row>
    <row r="84" ht="12.75">
      <c r="A84" s="207"/>
    </row>
    <row r="85" ht="12.75">
      <c r="A85" s="207"/>
    </row>
    <row r="86" ht="12.75">
      <c r="A86" s="207"/>
    </row>
    <row r="87" ht="12.75">
      <c r="A87" s="207"/>
    </row>
    <row r="88" ht="12.75">
      <c r="A88" s="207"/>
    </row>
    <row r="89" ht="12.75">
      <c r="A89" s="207"/>
    </row>
    <row r="90" ht="12.75">
      <c r="A90" s="207"/>
    </row>
    <row r="91" ht="12.75">
      <c r="A91" s="207"/>
    </row>
    <row r="92" ht="12.75">
      <c r="A92" s="207"/>
    </row>
    <row r="93" ht="12.75">
      <c r="A93" s="207"/>
    </row>
    <row r="94" ht="12.75">
      <c r="A94" s="207"/>
    </row>
    <row r="95" ht="12.75">
      <c r="A95" s="207"/>
    </row>
    <row r="96" ht="12.75">
      <c r="A96" s="207"/>
    </row>
    <row r="97" ht="12.75">
      <c r="A97" s="207"/>
    </row>
    <row r="98" ht="12.75">
      <c r="A98" s="207"/>
    </row>
    <row r="99" ht="12.75">
      <c r="A99" s="207"/>
    </row>
    <row r="100" ht="12.75">
      <c r="A100" s="207"/>
    </row>
    <row r="101" ht="12.75">
      <c r="A101" s="207"/>
    </row>
    <row r="102" ht="12.75">
      <c r="A102" s="207"/>
    </row>
    <row r="103" ht="12.75">
      <c r="A103" s="207"/>
    </row>
    <row r="104" ht="12.75">
      <c r="A104" s="207"/>
    </row>
    <row r="105" ht="12.75">
      <c r="A105" s="207"/>
    </row>
    <row r="106" ht="12.75">
      <c r="A106" s="207"/>
    </row>
    <row r="107" ht="12.75">
      <c r="A107" s="207"/>
    </row>
    <row r="108" ht="12.75">
      <c r="A108" s="207"/>
    </row>
    <row r="109" ht="12.75">
      <c r="A109" s="207"/>
    </row>
    <row r="110" ht="12.75">
      <c r="A110" s="207"/>
    </row>
    <row r="111" ht="12.75">
      <c r="A111" s="207"/>
    </row>
    <row r="112" ht="12.75">
      <c r="A112" s="207"/>
    </row>
    <row r="113" ht="12.75">
      <c r="A113" s="207"/>
    </row>
    <row r="114" ht="12.75">
      <c r="A114" s="207"/>
    </row>
    <row r="115" ht="12.75">
      <c r="A115" s="207"/>
    </row>
    <row r="116" ht="12.75">
      <c r="A116" s="207"/>
    </row>
    <row r="117" ht="12.75">
      <c r="A117" s="207"/>
    </row>
    <row r="118" ht="12.75">
      <c r="A118" s="207"/>
    </row>
    <row r="119" ht="12.75">
      <c r="A119" s="207"/>
    </row>
    <row r="120" ht="12.75">
      <c r="A120" s="207"/>
    </row>
    <row r="121" ht="12.75">
      <c r="A121" s="207"/>
    </row>
    <row r="122" ht="12.75">
      <c r="A122" s="207"/>
    </row>
    <row r="123" ht="12.75">
      <c r="A123" s="207"/>
    </row>
    <row r="124" ht="12.75">
      <c r="A124" s="207"/>
    </row>
    <row r="125" ht="12.75">
      <c r="A125" s="207"/>
    </row>
    <row r="126" ht="12.75">
      <c r="A126" s="207"/>
    </row>
    <row r="127" ht="12.75">
      <c r="A127" s="207"/>
    </row>
    <row r="128" ht="12.75">
      <c r="A128" s="207"/>
    </row>
    <row r="129" ht="12.75">
      <c r="A129" s="207"/>
    </row>
    <row r="130" ht="12.75">
      <c r="A130" s="207"/>
    </row>
    <row r="131" ht="12.75">
      <c r="A131" s="207"/>
    </row>
    <row r="132" ht="12.75">
      <c r="A132" s="207"/>
    </row>
    <row r="133" ht="12.75">
      <c r="A133" s="207"/>
    </row>
    <row r="134" ht="12.75">
      <c r="A134" s="207"/>
    </row>
    <row r="135" ht="12.75">
      <c r="A135" s="207"/>
    </row>
    <row r="136" ht="12.75">
      <c r="A136" s="207"/>
    </row>
    <row r="137" ht="12.75">
      <c r="A137" s="207"/>
    </row>
    <row r="138" ht="12.75">
      <c r="A138" s="207"/>
    </row>
    <row r="139" ht="12.75">
      <c r="A139" s="207"/>
    </row>
    <row r="140" ht="12.75">
      <c r="A140" s="207"/>
    </row>
    <row r="141" ht="12.75">
      <c r="A141" s="207"/>
    </row>
    <row r="142" ht="12.75">
      <c r="A142" s="207"/>
    </row>
    <row r="143" ht="12.75">
      <c r="A143" s="207"/>
    </row>
    <row r="144" ht="12.75">
      <c r="A144" s="207"/>
    </row>
    <row r="145" ht="12.75">
      <c r="A145" s="207"/>
    </row>
    <row r="146" ht="12.75">
      <c r="A146" s="207"/>
    </row>
    <row r="147" ht="12.75">
      <c r="A147" s="207"/>
    </row>
    <row r="148" ht="12.75">
      <c r="A148" s="207"/>
    </row>
    <row r="149" ht="12.75">
      <c r="A149" s="207"/>
    </row>
    <row r="150" ht="12.75">
      <c r="A150" s="207"/>
    </row>
    <row r="151" ht="12.75">
      <c r="A151" s="207"/>
    </row>
    <row r="152" ht="12.75">
      <c r="A152" s="207"/>
    </row>
  </sheetData>
  <sheetProtection/>
  <mergeCells count="10">
    <mergeCell ref="B35:V35"/>
    <mergeCell ref="B36:V36"/>
    <mergeCell ref="Q2:Y4"/>
    <mergeCell ref="C7:E7"/>
    <mergeCell ref="G7:I7"/>
    <mergeCell ref="K7:S7"/>
    <mergeCell ref="W7:Y8"/>
    <mergeCell ref="K8:M8"/>
    <mergeCell ref="O8:Q8"/>
    <mergeCell ref="S8:U8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U976"/>
  <sheetViews>
    <sheetView zoomScalePageLayoutView="0" workbookViewId="0" topLeftCell="A4">
      <selection activeCell="A3" sqref="A3"/>
    </sheetView>
  </sheetViews>
  <sheetFormatPr defaultColWidth="8.421875" defaultRowHeight="12.75"/>
  <cols>
    <col min="1" max="1" width="22.140625" style="29" customWidth="1"/>
    <col min="2" max="2" width="10.8515625" style="29" customWidth="1"/>
    <col min="3" max="3" width="0.9921875" style="29" customWidth="1"/>
    <col min="4" max="4" width="9.421875" style="30" customWidth="1"/>
    <col min="5" max="5" width="0.85546875" style="30" customWidth="1"/>
    <col min="6" max="6" width="7.8515625" style="30" customWidth="1"/>
    <col min="7" max="7" width="0.85546875" style="30" customWidth="1"/>
    <col min="8" max="8" width="8.421875" style="30" customWidth="1"/>
    <col min="9" max="9" width="1.57421875" style="30" customWidth="1"/>
    <col min="10" max="10" width="9.140625" style="30" customWidth="1"/>
    <col min="11" max="11" width="0.85546875" style="30" customWidth="1"/>
    <col min="12" max="12" width="8.8515625" style="30" customWidth="1"/>
    <col min="13" max="13" width="0.85546875" style="30" customWidth="1"/>
    <col min="14" max="14" width="8.7109375" style="30" customWidth="1"/>
    <col min="15" max="15" width="1.57421875" style="30" customWidth="1"/>
    <col min="16" max="16" width="8.8515625" style="30" customWidth="1"/>
    <col min="17" max="17" width="0.85546875" style="30" customWidth="1"/>
    <col min="18" max="18" width="7.8515625" style="30" customWidth="1"/>
    <col min="19" max="19" width="0.85546875" style="30" customWidth="1"/>
    <col min="20" max="20" width="8.00390625" style="30" customWidth="1"/>
    <col min="21" max="21" width="1.57421875" style="30" customWidth="1"/>
    <col min="22" max="16384" width="8.421875" style="30" customWidth="1"/>
  </cols>
  <sheetData>
    <row r="1" spans="1:20" ht="12.75" customHeight="1">
      <c r="A1" s="323" t="s">
        <v>3</v>
      </c>
      <c r="B1" s="323"/>
      <c r="C1" s="323"/>
      <c r="D1" s="324"/>
      <c r="E1" s="126"/>
      <c r="F1" s="126"/>
      <c r="G1" s="126"/>
      <c r="H1" s="127"/>
      <c r="I1" s="127"/>
      <c r="J1" s="127"/>
      <c r="K1" s="127"/>
      <c r="M1" s="126"/>
      <c r="N1" s="128" t="s">
        <v>162</v>
      </c>
      <c r="O1" s="129"/>
      <c r="P1" s="129"/>
      <c r="Q1" s="129"/>
      <c r="R1" s="129"/>
      <c r="S1" s="208"/>
      <c r="T1" s="208"/>
    </row>
    <row r="2" spans="1:20" ht="12" customHeight="1">
      <c r="A2" s="130"/>
      <c r="B2" s="130"/>
      <c r="C2" s="130"/>
      <c r="D2" s="127"/>
      <c r="E2" s="127"/>
      <c r="F2" s="127"/>
      <c r="G2" s="127"/>
      <c r="H2" s="127"/>
      <c r="I2" s="127"/>
      <c r="J2" s="209"/>
      <c r="K2" s="209"/>
      <c r="L2" s="131"/>
      <c r="M2" s="131"/>
      <c r="N2" s="325" t="s">
        <v>163</v>
      </c>
      <c r="O2" s="321"/>
      <c r="P2" s="321"/>
      <c r="Q2" s="321"/>
      <c r="R2" s="321"/>
      <c r="S2" s="321"/>
      <c r="T2" s="321"/>
    </row>
    <row r="3" spans="1:20" ht="41.25" customHeight="1">
      <c r="A3" s="130"/>
      <c r="B3" s="130"/>
      <c r="C3" s="130"/>
      <c r="D3" s="127"/>
      <c r="E3" s="127"/>
      <c r="F3" s="127"/>
      <c r="G3" s="127"/>
      <c r="H3" s="127"/>
      <c r="I3" s="127"/>
      <c r="J3" s="209"/>
      <c r="K3" s="209"/>
      <c r="L3" s="131"/>
      <c r="M3" s="131"/>
      <c r="N3" s="321"/>
      <c r="O3" s="321"/>
      <c r="P3" s="321"/>
      <c r="Q3" s="321"/>
      <c r="R3" s="321"/>
      <c r="S3" s="321"/>
      <c r="T3" s="321"/>
    </row>
    <row r="4" spans="1:18" ht="11.25" customHeight="1" thickBot="1">
      <c r="A4" s="132"/>
      <c r="B4" s="210" t="s">
        <v>174</v>
      </c>
      <c r="C4" s="132"/>
      <c r="E4" s="134"/>
      <c r="F4" s="135" t="s">
        <v>49</v>
      </c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37"/>
      <c r="R4" s="137"/>
    </row>
    <row r="5" spans="1:20" ht="27" customHeight="1" thickBot="1">
      <c r="A5" s="138"/>
      <c r="B5" s="211" t="s">
        <v>6</v>
      </c>
      <c r="C5" s="140"/>
      <c r="D5" s="326" t="s">
        <v>21</v>
      </c>
      <c r="E5" s="327"/>
      <c r="F5" s="327"/>
      <c r="G5" s="327"/>
      <c r="H5" s="327"/>
      <c r="I5" s="212"/>
      <c r="J5" s="326" t="s">
        <v>164</v>
      </c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14.25" customHeight="1" thickBot="1">
      <c r="A6" s="138"/>
      <c r="B6" s="135"/>
      <c r="C6" s="138"/>
      <c r="D6" s="213"/>
      <c r="E6" s="213"/>
      <c r="F6" s="213"/>
      <c r="G6" s="213"/>
      <c r="H6" s="213"/>
      <c r="I6" s="147"/>
      <c r="J6" s="322" t="s">
        <v>29</v>
      </c>
      <c r="K6" s="294"/>
      <c r="L6" s="294"/>
      <c r="M6" s="294"/>
      <c r="N6" s="294"/>
      <c r="O6" s="214"/>
      <c r="P6" s="322" t="s">
        <v>30</v>
      </c>
      <c r="Q6" s="294"/>
      <c r="R6" s="294"/>
      <c r="S6" s="294"/>
      <c r="T6" s="294"/>
    </row>
    <row r="7" spans="1:20" ht="20.25" customHeight="1">
      <c r="A7" s="132"/>
      <c r="B7" s="215"/>
      <c r="C7" s="132"/>
      <c r="D7" s="216" t="s">
        <v>165</v>
      </c>
      <c r="E7" s="217"/>
      <c r="F7" s="218" t="s">
        <v>42</v>
      </c>
      <c r="G7" s="217"/>
      <c r="H7" s="218" t="s">
        <v>26</v>
      </c>
      <c r="I7" s="217"/>
      <c r="J7" s="216" t="s">
        <v>165</v>
      </c>
      <c r="K7" s="219"/>
      <c r="L7" s="216" t="s">
        <v>42</v>
      </c>
      <c r="M7" s="219"/>
      <c r="N7" s="218" t="s">
        <v>26</v>
      </c>
      <c r="O7" s="217"/>
      <c r="P7" s="216" t="s">
        <v>165</v>
      </c>
      <c r="Q7" s="219"/>
      <c r="R7" s="216" t="s">
        <v>42</v>
      </c>
      <c r="S7" s="219"/>
      <c r="T7" s="218" t="s">
        <v>26</v>
      </c>
    </row>
    <row r="8" spans="1:18" ht="6" customHeight="1">
      <c r="A8" s="84"/>
      <c r="B8" s="84"/>
      <c r="C8" s="84"/>
      <c r="D8" s="158"/>
      <c r="E8" s="158"/>
      <c r="F8" s="158"/>
      <c r="G8" s="159"/>
      <c r="H8" s="159"/>
      <c r="I8" s="159"/>
      <c r="J8" s="159"/>
      <c r="K8" s="159"/>
      <c r="L8" s="159"/>
      <c r="M8" s="159"/>
      <c r="N8" s="158"/>
      <c r="O8" s="158"/>
      <c r="P8" s="158"/>
      <c r="Q8" s="158"/>
      <c r="R8" s="158"/>
    </row>
    <row r="9" spans="1:21" ht="11.25">
      <c r="A9" s="160" t="s">
        <v>166</v>
      </c>
      <c r="B9" s="106">
        <v>83084</v>
      </c>
      <c r="C9" s="160"/>
      <c r="D9" s="106">
        <f>D11+D21+D26+D28+D30+D34+D36+D43+D54+D60+D65+D69+D75+D77+D79+D81+D86+D88+D89</f>
        <v>254931</v>
      </c>
      <c r="E9" s="220">
        <v>67310</v>
      </c>
      <c r="F9" s="106">
        <f>F11+F21+F26+F28+F30+F34+F36+F43+F54+F60+F65+F69+F75+F77+F79+F81+F86+F88+F89</f>
        <v>170113</v>
      </c>
      <c r="G9" s="106">
        <f>SUM(G11:G14)</f>
        <v>0</v>
      </c>
      <c r="H9" s="106">
        <f>H11+H21+H26+H28+H30+H34+H36+H43+H54+H60+H65+H69+H75+H77+H79+H81+H86+H88+H89</f>
        <v>82972</v>
      </c>
      <c r="I9" s="49"/>
      <c r="J9" s="51">
        <f>J11+J21+J26+J28+J30+J34+J36+J43+J54+J60+J65+J69+J75+J77+J79+J81+J86+J88+J89</f>
        <v>501974.79032000003</v>
      </c>
      <c r="K9" s="51"/>
      <c r="L9" s="51">
        <f>L11+L21+L26+L28+L30+L34+L36+L43+L54+L60+L65+L69+L75+L77+L79+L81+L86+L88+L89</f>
        <v>365401.20949000004</v>
      </c>
      <c r="M9" s="221"/>
      <c r="N9" s="51">
        <f>N11+N21+N26+N28+N30+N34+N36+N43+N54+N60+N65+N69+N75+N77+N79+N81+N86+N88+N89</f>
        <v>132091.04676</v>
      </c>
      <c r="O9" s="51"/>
      <c r="P9" s="51">
        <f>P11+P21+P26+P28+P30+P34+P36+P43+P54+P60+P65+P69+P75+P77+P79+P81+P86+P88+P89</f>
        <v>1028113.5753900002</v>
      </c>
      <c r="Q9" s="51"/>
      <c r="R9" s="51">
        <f>R11+R21+R26+R28+R30+R34+R36+R43+R54+R60+R65+R69+R75+R77+R79+R81+R86+R88+R89</f>
        <v>741860.0929100001</v>
      </c>
      <c r="S9" s="221"/>
      <c r="T9" s="51">
        <f>T11+T21+T26+T28+T30+T34+T36+T43+T54+T60+T65+T69+T75+T77+T79+T81+T86+T88+T89</f>
        <v>280226.06491</v>
      </c>
      <c r="U9" s="45"/>
    </row>
    <row r="10" spans="1:21" ht="6" customHeight="1">
      <c r="A10" s="160"/>
      <c r="B10" s="109"/>
      <c r="C10" s="160"/>
      <c r="D10" s="108"/>
      <c r="E10" s="223"/>
      <c r="F10" s="108"/>
      <c r="G10" s="108"/>
      <c r="H10" s="108"/>
      <c r="I10" s="224"/>
      <c r="J10" s="57"/>
      <c r="K10" s="57"/>
      <c r="L10" s="57"/>
      <c r="M10" s="225"/>
      <c r="N10" s="57"/>
      <c r="O10" s="57"/>
      <c r="P10" s="57"/>
      <c r="Q10" s="57"/>
      <c r="R10" s="57"/>
      <c r="S10" s="225"/>
      <c r="T10" s="57"/>
      <c r="U10" s="45"/>
    </row>
    <row r="11" spans="1:21" s="164" customFormat="1" ht="11.25">
      <c r="A11" s="160" t="s">
        <v>57</v>
      </c>
      <c r="B11" s="222">
        <v>10948</v>
      </c>
      <c r="C11" s="160"/>
      <c r="D11" s="222">
        <v>29728</v>
      </c>
      <c r="E11" s="226">
        <v>6305</v>
      </c>
      <c r="F11" s="222">
        <v>20984</v>
      </c>
      <c r="G11" s="112"/>
      <c r="H11" s="222">
        <v>8629</v>
      </c>
      <c r="I11" s="49"/>
      <c r="J11" s="267">
        <f>SUM(J12:J19)</f>
        <v>62929.06169</v>
      </c>
      <c r="K11" s="51"/>
      <c r="L11" s="267">
        <f>SUM(L12:L19)</f>
        <v>48422.26216</v>
      </c>
      <c r="M11" s="221"/>
      <c r="N11" s="267">
        <f>SUM(N12:N19)</f>
        <v>14292.632360000001</v>
      </c>
      <c r="O11" s="51"/>
      <c r="P11" s="264">
        <f>SUM(P12:P19)</f>
        <v>112516.74148</v>
      </c>
      <c r="Q11" s="51"/>
      <c r="R11" s="264">
        <f>SUM(R12:R19)</f>
        <v>85452.22067</v>
      </c>
      <c r="S11" s="221"/>
      <c r="T11" s="264">
        <f>SUM(T12:T19)</f>
        <v>26797.23361</v>
      </c>
      <c r="U11" s="163"/>
    </row>
    <row r="12" spans="1:21" ht="11.25">
      <c r="A12" s="165" t="s">
        <v>58</v>
      </c>
      <c r="B12" s="227">
        <v>1167</v>
      </c>
      <c r="C12" s="165"/>
      <c r="D12" s="227">
        <v>2910</v>
      </c>
      <c r="E12" s="228">
        <v>499</v>
      </c>
      <c r="F12" s="227">
        <v>2096</v>
      </c>
      <c r="G12" s="112"/>
      <c r="H12" s="227">
        <v>805</v>
      </c>
      <c r="I12" s="55"/>
      <c r="J12" s="268">
        <v>7067.111059999999</v>
      </c>
      <c r="K12" s="57"/>
      <c r="L12" s="268">
        <v>5451.5212</v>
      </c>
      <c r="M12" s="225"/>
      <c r="N12" s="268">
        <v>1602.1471000000001</v>
      </c>
      <c r="O12" s="57"/>
      <c r="P12" s="69">
        <v>11743.555769999999</v>
      </c>
      <c r="Q12" s="57"/>
      <c r="R12" s="69">
        <v>9108.759619999999</v>
      </c>
      <c r="S12" s="225"/>
      <c r="T12" s="69">
        <v>2606.84893</v>
      </c>
      <c r="U12" s="45"/>
    </row>
    <row r="13" spans="1:21" ht="11.25">
      <c r="A13" s="165" t="s">
        <v>59</v>
      </c>
      <c r="B13" s="227">
        <v>1808</v>
      </c>
      <c r="C13" s="165"/>
      <c r="D13" s="227">
        <v>4488</v>
      </c>
      <c r="E13" s="228">
        <v>946</v>
      </c>
      <c r="F13" s="227">
        <v>3139</v>
      </c>
      <c r="G13" s="112"/>
      <c r="H13" s="227">
        <v>1303</v>
      </c>
      <c r="I13" s="55"/>
      <c r="J13" s="268">
        <v>7992.00868</v>
      </c>
      <c r="K13" s="57"/>
      <c r="L13" s="268">
        <v>6420.06944</v>
      </c>
      <c r="M13" s="225"/>
      <c r="N13" s="268">
        <v>1504.9953</v>
      </c>
      <c r="O13" s="57"/>
      <c r="P13" s="69">
        <v>13992.502349999999</v>
      </c>
      <c r="Q13" s="57"/>
      <c r="R13" s="69">
        <v>10399.07642</v>
      </c>
      <c r="S13" s="225"/>
      <c r="T13" s="69">
        <v>3484.23716</v>
      </c>
      <c r="U13" s="45"/>
    </row>
    <row r="14" spans="1:21" ht="11.25">
      <c r="A14" s="165" t="s">
        <v>60</v>
      </c>
      <c r="B14" s="227">
        <v>1769</v>
      </c>
      <c r="C14" s="165"/>
      <c r="D14" s="227">
        <v>4788</v>
      </c>
      <c r="E14" s="228">
        <v>790</v>
      </c>
      <c r="F14" s="227">
        <v>3370</v>
      </c>
      <c r="G14" s="112"/>
      <c r="H14" s="227">
        <v>1412</v>
      </c>
      <c r="I14" s="55"/>
      <c r="J14" s="268">
        <v>7067.32454</v>
      </c>
      <c r="K14" s="57"/>
      <c r="L14" s="268">
        <v>5590.42221</v>
      </c>
      <c r="M14" s="225"/>
      <c r="N14" s="268">
        <v>1467.56252</v>
      </c>
      <c r="O14" s="57"/>
      <c r="P14" s="69">
        <v>17853.45436</v>
      </c>
      <c r="Q14" s="57"/>
      <c r="R14" s="69">
        <v>13406.47476</v>
      </c>
      <c r="S14" s="225"/>
      <c r="T14" s="69">
        <v>4439.96934</v>
      </c>
      <c r="U14" s="45"/>
    </row>
    <row r="15" spans="1:21" ht="11.25">
      <c r="A15" s="165" t="s">
        <v>61</v>
      </c>
      <c r="B15" s="227">
        <v>1104</v>
      </c>
      <c r="C15" s="165"/>
      <c r="D15" s="227">
        <v>3001</v>
      </c>
      <c r="E15" s="228">
        <v>827</v>
      </c>
      <c r="F15" s="227">
        <v>2037</v>
      </c>
      <c r="G15" s="112"/>
      <c r="H15" s="227">
        <v>940</v>
      </c>
      <c r="I15" s="55"/>
      <c r="J15" s="268">
        <v>6989.56441</v>
      </c>
      <c r="K15" s="57"/>
      <c r="L15" s="268">
        <v>5078.72988</v>
      </c>
      <c r="M15" s="225"/>
      <c r="N15" s="268">
        <v>1857.1861299999998</v>
      </c>
      <c r="O15" s="57"/>
      <c r="P15" s="69">
        <v>10861.37375</v>
      </c>
      <c r="Q15" s="57"/>
      <c r="R15" s="69">
        <v>8029.1408200000005</v>
      </c>
      <c r="S15" s="225"/>
      <c r="T15" s="69">
        <v>2759.18017</v>
      </c>
      <c r="U15" s="45"/>
    </row>
    <row r="16" spans="1:21" ht="12.75">
      <c r="A16" s="165" t="s">
        <v>62</v>
      </c>
      <c r="B16" s="227">
        <v>445</v>
      </c>
      <c r="C16" s="165"/>
      <c r="D16" s="227">
        <v>1454</v>
      </c>
      <c r="E16" s="228">
        <v>252</v>
      </c>
      <c r="F16" s="227">
        <v>1097</v>
      </c>
      <c r="G16" s="121"/>
      <c r="H16" s="227">
        <v>356</v>
      </c>
      <c r="I16" s="55"/>
      <c r="J16" s="268">
        <v>4343.58849</v>
      </c>
      <c r="K16" s="57"/>
      <c r="L16" s="268">
        <v>3522.67588</v>
      </c>
      <c r="M16" s="225"/>
      <c r="N16" s="268">
        <v>818.92543</v>
      </c>
      <c r="O16" s="57"/>
      <c r="P16" s="69">
        <v>6503.8923700000005</v>
      </c>
      <c r="Q16" s="57"/>
      <c r="R16" s="69">
        <v>5299.225</v>
      </c>
      <c r="S16" s="225"/>
      <c r="T16" s="69">
        <v>1204.21055</v>
      </c>
      <c r="U16" s="45"/>
    </row>
    <row r="17" spans="1:21" ht="11.25">
      <c r="A17" s="165" t="s">
        <v>63</v>
      </c>
      <c r="B17" s="227">
        <v>587</v>
      </c>
      <c r="C17" s="165"/>
      <c r="D17" s="227">
        <v>1922</v>
      </c>
      <c r="E17" s="228">
        <v>483</v>
      </c>
      <c r="F17" s="227">
        <v>1409</v>
      </c>
      <c r="G17" s="265"/>
      <c r="H17" s="227">
        <v>510</v>
      </c>
      <c r="I17" s="55"/>
      <c r="J17" s="268">
        <v>3482.08125</v>
      </c>
      <c r="K17" s="57"/>
      <c r="L17" s="268">
        <v>2517.93139</v>
      </c>
      <c r="M17" s="225"/>
      <c r="N17" s="268">
        <v>956.65145</v>
      </c>
      <c r="O17" s="57"/>
      <c r="P17" s="69">
        <v>9587.4596</v>
      </c>
      <c r="Q17" s="57"/>
      <c r="R17" s="69">
        <v>7963.88538</v>
      </c>
      <c r="S17" s="225"/>
      <c r="T17" s="69">
        <v>1622.39362</v>
      </c>
      <c r="U17" s="45"/>
    </row>
    <row r="18" spans="1:21" ht="11.25">
      <c r="A18" s="165" t="s">
        <v>64</v>
      </c>
      <c r="B18" s="227">
        <v>2529</v>
      </c>
      <c r="C18" s="165"/>
      <c r="D18" s="227">
        <v>6624</v>
      </c>
      <c r="E18" s="228">
        <v>1486</v>
      </c>
      <c r="F18" s="227">
        <v>4492</v>
      </c>
      <c r="G18" s="265"/>
      <c r="H18" s="227">
        <v>2118</v>
      </c>
      <c r="I18" s="55"/>
      <c r="J18" s="268">
        <v>15702.12343</v>
      </c>
      <c r="K18" s="57"/>
      <c r="L18" s="268">
        <v>11598.02617</v>
      </c>
      <c r="M18" s="225"/>
      <c r="N18" s="268">
        <v>4071.75402</v>
      </c>
      <c r="O18" s="229"/>
      <c r="P18" s="69">
        <v>25469.861780000003</v>
      </c>
      <c r="Q18" s="57"/>
      <c r="R18" s="69">
        <v>18341.931579999997</v>
      </c>
      <c r="S18" s="225"/>
      <c r="T18" s="69">
        <v>7106.428269999999</v>
      </c>
      <c r="U18" s="45"/>
    </row>
    <row r="19" spans="1:21" ht="11.25">
      <c r="A19" s="165" t="s">
        <v>65</v>
      </c>
      <c r="B19" s="227">
        <v>1687</v>
      </c>
      <c r="C19" s="165"/>
      <c r="D19" s="227">
        <v>4541</v>
      </c>
      <c r="E19" s="228">
        <v>1022</v>
      </c>
      <c r="F19" s="227">
        <v>3344</v>
      </c>
      <c r="G19" s="265"/>
      <c r="H19" s="227">
        <v>1185</v>
      </c>
      <c r="I19" s="55"/>
      <c r="J19" s="268">
        <v>10285.25983</v>
      </c>
      <c r="K19" s="57"/>
      <c r="L19" s="268">
        <v>8242.88599</v>
      </c>
      <c r="M19" s="225"/>
      <c r="N19" s="268">
        <v>2013.41041</v>
      </c>
      <c r="O19" s="57"/>
      <c r="P19" s="69">
        <v>16504.6415</v>
      </c>
      <c r="Q19" s="57"/>
      <c r="R19" s="69">
        <v>12903.72709</v>
      </c>
      <c r="S19" s="225"/>
      <c r="T19" s="69">
        <v>3573.96557</v>
      </c>
      <c r="U19" s="45"/>
    </row>
    <row r="20" spans="1:21" ht="6" customHeight="1">
      <c r="A20" s="165"/>
      <c r="B20" s="227"/>
      <c r="C20" s="165"/>
      <c r="D20" s="227"/>
      <c r="E20" s="230"/>
      <c r="F20" s="227"/>
      <c r="G20" s="265"/>
      <c r="H20" s="227"/>
      <c r="I20" s="230"/>
      <c r="J20" s="268"/>
      <c r="K20" s="57"/>
      <c r="L20" s="268"/>
      <c r="M20" s="225"/>
      <c r="N20" s="268"/>
      <c r="O20" s="51"/>
      <c r="P20" s="69"/>
      <c r="Q20" s="51"/>
      <c r="R20" s="69"/>
      <c r="S20" s="225"/>
      <c r="T20" s="69"/>
      <c r="U20" s="45"/>
    </row>
    <row r="21" spans="1:21" s="164" customFormat="1" ht="11.25">
      <c r="A21" s="160" t="s">
        <v>66</v>
      </c>
      <c r="B21" s="222">
        <v>4549</v>
      </c>
      <c r="C21" s="160"/>
      <c r="D21" s="222">
        <v>11707</v>
      </c>
      <c r="E21" s="224"/>
      <c r="F21" s="222">
        <v>7686</v>
      </c>
      <c r="G21" s="265"/>
      <c r="H21" s="222">
        <v>4008</v>
      </c>
      <c r="I21" s="49"/>
      <c r="J21" s="267">
        <f>J22+J23+J24</f>
        <v>17759.47484</v>
      </c>
      <c r="K21" s="51"/>
      <c r="L21" s="267">
        <f>L22+L23+L24</f>
        <v>13075.00785</v>
      </c>
      <c r="M21" s="221"/>
      <c r="N21" s="267">
        <f>N22+N23+N24</f>
        <v>4661.80566</v>
      </c>
      <c r="O21" s="51"/>
      <c r="P21" s="162">
        <f>P22+P23+P24</f>
        <v>44106.840670000005</v>
      </c>
      <c r="Q21" s="51"/>
      <c r="R21" s="162">
        <f>R22+R23+R24</f>
        <v>31885.149129999998</v>
      </c>
      <c r="S21" s="221"/>
      <c r="T21" s="162">
        <f>T22+T23+T24</f>
        <v>12168.443599999999</v>
      </c>
      <c r="U21" s="163"/>
    </row>
    <row r="22" spans="1:21" ht="11.25">
      <c r="A22" s="165" t="s">
        <v>67</v>
      </c>
      <c r="B22" s="227">
        <v>916</v>
      </c>
      <c r="C22" s="165"/>
      <c r="D22" s="227">
        <v>2292</v>
      </c>
      <c r="E22" s="224"/>
      <c r="F22" s="227">
        <v>1614</v>
      </c>
      <c r="G22" s="265"/>
      <c r="H22" s="227">
        <v>669</v>
      </c>
      <c r="I22" s="55"/>
      <c r="J22" s="268">
        <v>2670.9838999999997</v>
      </c>
      <c r="K22" s="57"/>
      <c r="L22" s="268">
        <v>2129.97871</v>
      </c>
      <c r="M22" s="225"/>
      <c r="N22" s="268">
        <v>526.31904</v>
      </c>
      <c r="O22" s="57"/>
      <c r="P22" s="69">
        <v>9711.59339</v>
      </c>
      <c r="Q22" s="57"/>
      <c r="R22" s="69">
        <v>7308.08329</v>
      </c>
      <c r="S22" s="225"/>
      <c r="T22" s="69">
        <v>2370.16497</v>
      </c>
      <c r="U22" s="45"/>
    </row>
    <row r="23" spans="1:21" ht="11.25">
      <c r="A23" s="165" t="s">
        <v>68</v>
      </c>
      <c r="B23" s="227">
        <v>569</v>
      </c>
      <c r="C23" s="165"/>
      <c r="D23" s="227">
        <v>1361</v>
      </c>
      <c r="E23" s="224"/>
      <c r="F23" s="227">
        <v>1024</v>
      </c>
      <c r="G23" s="265"/>
      <c r="H23" s="227">
        <v>337</v>
      </c>
      <c r="I23" s="55"/>
      <c r="J23" s="268">
        <v>1648.77891</v>
      </c>
      <c r="K23" s="57"/>
      <c r="L23" s="268">
        <v>1377.1743700000002</v>
      </c>
      <c r="M23" s="225"/>
      <c r="N23" s="268">
        <v>271.60454</v>
      </c>
      <c r="O23" s="57"/>
      <c r="P23" s="69">
        <v>4067.39607</v>
      </c>
      <c r="Q23" s="57"/>
      <c r="R23" s="69">
        <v>3413.41273</v>
      </c>
      <c r="S23" s="225"/>
      <c r="T23" s="69">
        <v>653.98334</v>
      </c>
      <c r="U23" s="45"/>
    </row>
    <row r="24" spans="1:21" ht="11.25">
      <c r="A24" s="165" t="s">
        <v>69</v>
      </c>
      <c r="B24" s="227">
        <v>3083</v>
      </c>
      <c r="C24" s="165"/>
      <c r="D24" s="227">
        <v>8054</v>
      </c>
      <c r="E24" s="224"/>
      <c r="F24" s="227">
        <v>5048</v>
      </c>
      <c r="G24" s="265"/>
      <c r="H24" s="227">
        <v>3002</v>
      </c>
      <c r="I24" s="55"/>
      <c r="J24" s="268">
        <v>13439.712029999999</v>
      </c>
      <c r="K24" s="57"/>
      <c r="L24" s="268">
        <v>9567.85477</v>
      </c>
      <c r="M24" s="225"/>
      <c r="N24" s="268">
        <v>3863.88208</v>
      </c>
      <c r="O24" s="57"/>
      <c r="P24" s="69">
        <v>30327.85121</v>
      </c>
      <c r="Q24" s="57"/>
      <c r="R24" s="69">
        <v>21163.65311</v>
      </c>
      <c r="S24" s="225"/>
      <c r="T24" s="69">
        <v>9144.295289999998</v>
      </c>
      <c r="U24" s="45"/>
    </row>
    <row r="25" spans="1:21" ht="6" customHeight="1">
      <c r="A25" s="165"/>
      <c r="B25" s="227"/>
      <c r="C25" s="165"/>
      <c r="D25" s="227"/>
      <c r="E25" s="230"/>
      <c r="F25" s="227"/>
      <c r="G25" s="265"/>
      <c r="H25" s="227"/>
      <c r="I25" s="230"/>
      <c r="J25" s="268"/>
      <c r="K25" s="57"/>
      <c r="L25" s="268"/>
      <c r="M25" s="225"/>
      <c r="N25" s="268"/>
      <c r="O25" s="51"/>
      <c r="P25" s="69"/>
      <c r="Q25" s="51"/>
      <c r="R25" s="69"/>
      <c r="S25" s="225"/>
      <c r="T25" s="69"/>
      <c r="U25" s="45"/>
    </row>
    <row r="26" spans="1:21" ht="11.25">
      <c r="A26" s="160" t="s">
        <v>70</v>
      </c>
      <c r="B26" s="222">
        <v>2520</v>
      </c>
      <c r="C26" s="160"/>
      <c r="D26" s="222">
        <v>7017</v>
      </c>
      <c r="E26" s="224"/>
      <c r="F26" s="222">
        <v>4803</v>
      </c>
      <c r="G26" s="265"/>
      <c r="H26" s="222">
        <v>2186</v>
      </c>
      <c r="I26" s="49"/>
      <c r="J26" s="267">
        <v>11128.20752</v>
      </c>
      <c r="K26" s="51"/>
      <c r="L26" s="267">
        <v>8311.2408</v>
      </c>
      <c r="M26" s="225"/>
      <c r="N26" s="267">
        <v>2760.59327</v>
      </c>
      <c r="O26" s="51"/>
      <c r="P26" s="162">
        <v>28150.75589</v>
      </c>
      <c r="Q26" s="51"/>
      <c r="R26" s="162">
        <v>21621.99952</v>
      </c>
      <c r="S26" s="225"/>
      <c r="T26" s="162">
        <v>6457.07603</v>
      </c>
      <c r="U26" s="45"/>
    </row>
    <row r="27" spans="1:21" ht="6" customHeight="1">
      <c r="A27" s="165"/>
      <c r="B27" s="227"/>
      <c r="C27" s="165"/>
      <c r="D27" s="227"/>
      <c r="E27" s="230"/>
      <c r="F27" s="227"/>
      <c r="G27" s="265"/>
      <c r="H27" s="227"/>
      <c r="I27" s="230"/>
      <c r="J27" s="268"/>
      <c r="K27" s="57"/>
      <c r="L27" s="268"/>
      <c r="M27" s="225"/>
      <c r="N27" s="268"/>
      <c r="O27" s="51"/>
      <c r="P27" s="162"/>
      <c r="Q27" s="51"/>
      <c r="R27" s="162"/>
      <c r="S27" s="225"/>
      <c r="T27" s="162"/>
      <c r="U27" s="45"/>
    </row>
    <row r="28" spans="1:21" ht="11.25">
      <c r="A28" s="160" t="s">
        <v>71</v>
      </c>
      <c r="B28" s="222">
        <v>2595</v>
      </c>
      <c r="C28" s="160"/>
      <c r="D28" s="222">
        <v>6050</v>
      </c>
      <c r="E28" s="224"/>
      <c r="F28" s="222">
        <v>3806</v>
      </c>
      <c r="G28" s="265"/>
      <c r="H28" s="222">
        <v>2211</v>
      </c>
      <c r="I28" s="49"/>
      <c r="J28" s="267">
        <v>8511.70681</v>
      </c>
      <c r="K28" s="51"/>
      <c r="L28" s="267">
        <v>5765.0734299999995</v>
      </c>
      <c r="M28" s="225"/>
      <c r="N28" s="267">
        <v>2698.35925</v>
      </c>
      <c r="O28" s="51"/>
      <c r="P28" s="162">
        <v>18952.889850000003</v>
      </c>
      <c r="Q28" s="51"/>
      <c r="R28" s="162">
        <v>13509.04942</v>
      </c>
      <c r="S28" s="225"/>
      <c r="T28" s="162">
        <v>5410.51087</v>
      </c>
      <c r="U28" s="45"/>
    </row>
    <row r="29" spans="1:21" ht="6" customHeight="1">
      <c r="A29" s="160"/>
      <c r="B29" s="222"/>
      <c r="C29" s="160"/>
      <c r="D29" s="222"/>
      <c r="E29" s="224"/>
      <c r="F29" s="222"/>
      <c r="G29" s="265"/>
      <c r="H29" s="222"/>
      <c r="I29" s="224"/>
      <c r="J29" s="268"/>
      <c r="K29" s="57"/>
      <c r="L29" s="268"/>
      <c r="M29" s="225"/>
      <c r="N29" s="268"/>
      <c r="O29" s="51"/>
      <c r="P29" s="162"/>
      <c r="Q29" s="51"/>
      <c r="R29" s="162"/>
      <c r="S29" s="225"/>
      <c r="T29" s="162"/>
      <c r="U29" s="45"/>
    </row>
    <row r="30" spans="1:21" ht="11.25">
      <c r="A30" s="160" t="s">
        <v>72</v>
      </c>
      <c r="B30" s="222">
        <v>2320</v>
      </c>
      <c r="C30" s="160"/>
      <c r="D30" s="222">
        <v>6427</v>
      </c>
      <c r="E30" s="224"/>
      <c r="F30" s="222">
        <v>4120</v>
      </c>
      <c r="G30" s="265"/>
      <c r="H30" s="222">
        <v>2297</v>
      </c>
      <c r="I30" s="49"/>
      <c r="J30" s="267">
        <f>J31+J32</f>
        <v>14965.831689999999</v>
      </c>
      <c r="K30" s="51"/>
      <c r="L30" s="267">
        <f>L31+L32</f>
        <v>10106.81857</v>
      </c>
      <c r="M30" s="225"/>
      <c r="N30" s="267">
        <f>N31+N32</f>
        <v>4825.58919</v>
      </c>
      <c r="O30" s="51"/>
      <c r="P30" s="162">
        <f>P31+P32</f>
        <v>23445.684979999998</v>
      </c>
      <c r="Q30" s="51"/>
      <c r="R30" s="162">
        <f>R31+R32</f>
        <v>16496.7281</v>
      </c>
      <c r="S30" s="225"/>
      <c r="T30" s="162">
        <f>T31+T32</f>
        <v>6935.35292</v>
      </c>
      <c r="U30" s="45"/>
    </row>
    <row r="31" spans="1:21" ht="11.25">
      <c r="A31" s="165" t="s">
        <v>73</v>
      </c>
      <c r="B31" s="227">
        <v>1278</v>
      </c>
      <c r="C31" s="165"/>
      <c r="D31" s="227">
        <v>3556</v>
      </c>
      <c r="E31" s="224"/>
      <c r="F31" s="227">
        <v>2279</v>
      </c>
      <c r="G31" s="266"/>
      <c r="H31" s="227">
        <v>1270</v>
      </c>
      <c r="I31" s="55"/>
      <c r="J31" s="268">
        <v>8090.500849999999</v>
      </c>
      <c r="K31" s="57"/>
      <c r="L31" s="268">
        <v>5571.77064</v>
      </c>
      <c r="M31" s="225"/>
      <c r="N31" s="268">
        <v>2490.67046</v>
      </c>
      <c r="O31" s="57"/>
      <c r="P31" s="69">
        <v>13107.54587</v>
      </c>
      <c r="Q31" s="57"/>
      <c r="R31" s="69">
        <v>9214.05992</v>
      </c>
      <c r="S31" s="225"/>
      <c r="T31" s="69">
        <v>3884.02405</v>
      </c>
      <c r="U31" s="45"/>
    </row>
    <row r="32" spans="1:21" ht="11.25">
      <c r="A32" s="168" t="s">
        <v>74</v>
      </c>
      <c r="B32" s="231">
        <v>1062</v>
      </c>
      <c r="C32" s="168"/>
      <c r="D32" s="231">
        <v>2871</v>
      </c>
      <c r="E32" s="224"/>
      <c r="F32" s="231">
        <v>1841</v>
      </c>
      <c r="G32" s="265"/>
      <c r="H32" s="231">
        <v>1027</v>
      </c>
      <c r="I32" s="55"/>
      <c r="J32" s="268">
        <v>6875.33084</v>
      </c>
      <c r="K32" s="57"/>
      <c r="L32" s="268">
        <v>4535.04793</v>
      </c>
      <c r="M32" s="225"/>
      <c r="N32" s="268">
        <v>2334.91873</v>
      </c>
      <c r="O32" s="57"/>
      <c r="P32" s="69">
        <v>10338.13911</v>
      </c>
      <c r="Q32" s="57"/>
      <c r="R32" s="69">
        <v>7282.66818</v>
      </c>
      <c r="S32" s="225"/>
      <c r="T32" s="69">
        <v>3051.3288700000003</v>
      </c>
      <c r="U32" s="45"/>
    </row>
    <row r="33" spans="1:21" ht="6" customHeight="1">
      <c r="A33" s="165"/>
      <c r="B33" s="227"/>
      <c r="C33" s="165"/>
      <c r="D33" s="227"/>
      <c r="E33" s="230"/>
      <c r="F33" s="227"/>
      <c r="G33" s="266"/>
      <c r="H33" s="227"/>
      <c r="I33" s="230"/>
      <c r="J33" s="268"/>
      <c r="K33" s="57"/>
      <c r="L33" s="268"/>
      <c r="M33" s="225"/>
      <c r="N33" s="268"/>
      <c r="O33" s="51"/>
      <c r="P33" s="69"/>
      <c r="Q33" s="51"/>
      <c r="R33" s="69"/>
      <c r="S33" s="225"/>
      <c r="T33" s="69"/>
      <c r="U33" s="45"/>
    </row>
    <row r="34" spans="1:21" ht="11.25">
      <c r="A34" s="160" t="s">
        <v>75</v>
      </c>
      <c r="B34" s="222">
        <v>1492</v>
      </c>
      <c r="C34" s="160"/>
      <c r="D34" s="222">
        <v>4023</v>
      </c>
      <c r="E34" s="224"/>
      <c r="F34" s="222">
        <v>2721</v>
      </c>
      <c r="G34" s="266"/>
      <c r="H34" s="222">
        <v>1297</v>
      </c>
      <c r="I34" s="49"/>
      <c r="J34" s="267">
        <v>6447.29551</v>
      </c>
      <c r="K34" s="51"/>
      <c r="L34" s="267">
        <v>4780.09018</v>
      </c>
      <c r="M34" s="225"/>
      <c r="N34" s="267">
        <v>1660.97073</v>
      </c>
      <c r="O34" s="51"/>
      <c r="P34" s="162">
        <v>12868.46808</v>
      </c>
      <c r="Q34" s="51"/>
      <c r="R34" s="162">
        <v>9481.514039999998</v>
      </c>
      <c r="S34" s="225"/>
      <c r="T34" s="162">
        <v>3380.4683</v>
      </c>
      <c r="U34" s="45"/>
    </row>
    <row r="35" spans="1:21" ht="6" customHeight="1">
      <c r="A35" s="165"/>
      <c r="B35" s="227"/>
      <c r="C35" s="165"/>
      <c r="D35" s="227"/>
      <c r="E35" s="230"/>
      <c r="F35" s="227"/>
      <c r="G35" s="266"/>
      <c r="H35" s="227"/>
      <c r="I35" s="230"/>
      <c r="J35" s="268"/>
      <c r="K35" s="57"/>
      <c r="L35" s="268"/>
      <c r="M35" s="225"/>
      <c r="N35" s="268"/>
      <c r="O35" s="51"/>
      <c r="P35" s="162"/>
      <c r="Q35" s="51"/>
      <c r="R35" s="162"/>
      <c r="S35" s="225"/>
      <c r="T35" s="162"/>
      <c r="U35" s="45"/>
    </row>
    <row r="36" spans="1:21" ht="11.25">
      <c r="A36" s="160" t="s">
        <v>76</v>
      </c>
      <c r="B36" s="222">
        <v>4485</v>
      </c>
      <c r="C36" s="160"/>
      <c r="D36" s="222">
        <v>13319</v>
      </c>
      <c r="E36" s="224"/>
      <c r="F36" s="222">
        <v>9287</v>
      </c>
      <c r="G36" s="266"/>
      <c r="H36" s="222">
        <v>3936</v>
      </c>
      <c r="I36" s="49"/>
      <c r="J36" s="267">
        <f>J37+J38+J39+J40+J41</f>
        <v>24925.014010000003</v>
      </c>
      <c r="K36" s="51"/>
      <c r="L36" s="267">
        <f>L37+L38+L39+L40+L41</f>
        <v>18579.45421</v>
      </c>
      <c r="M36" s="225"/>
      <c r="N36" s="267">
        <f>N37+N38+N39+N40+N41</f>
        <v>6186.460059999999</v>
      </c>
      <c r="O36" s="51"/>
      <c r="P36" s="162">
        <f>P37+P38+P39+P40+P41</f>
        <v>51249.84046</v>
      </c>
      <c r="Q36" s="51"/>
      <c r="R36" s="162">
        <f>R37+R38+R39+R40+R41</f>
        <v>39449.10939</v>
      </c>
      <c r="S36" s="225"/>
      <c r="T36" s="162">
        <f>T37+T38+T39+T40+T41</f>
        <v>11497.97235</v>
      </c>
      <c r="U36" s="45"/>
    </row>
    <row r="37" spans="1:21" ht="11.25">
      <c r="A37" s="165" t="s">
        <v>77</v>
      </c>
      <c r="B37" s="227">
        <v>1182</v>
      </c>
      <c r="C37" s="165"/>
      <c r="D37" s="227">
        <v>3235</v>
      </c>
      <c r="E37" s="224"/>
      <c r="F37" s="227">
        <v>2200</v>
      </c>
      <c r="G37" s="266"/>
      <c r="H37" s="227">
        <v>1028</v>
      </c>
      <c r="I37" s="55"/>
      <c r="J37" s="268">
        <v>5855.5226600000005</v>
      </c>
      <c r="K37" s="57"/>
      <c r="L37" s="268">
        <v>4473.60696</v>
      </c>
      <c r="M37" s="225"/>
      <c r="N37" s="268">
        <v>1364.3299299999999</v>
      </c>
      <c r="O37" s="57"/>
      <c r="P37" s="69">
        <v>11749.32661</v>
      </c>
      <c r="Q37" s="57"/>
      <c r="R37" s="69">
        <v>9234.951050000001</v>
      </c>
      <c r="S37" s="225"/>
      <c r="T37" s="69">
        <v>2490.6807999999996</v>
      </c>
      <c r="U37" s="45"/>
    </row>
    <row r="38" spans="1:21" ht="11.25">
      <c r="A38" s="165" t="s">
        <v>78</v>
      </c>
      <c r="B38" s="227">
        <v>758</v>
      </c>
      <c r="C38" s="165"/>
      <c r="D38" s="227">
        <v>2526</v>
      </c>
      <c r="E38" s="224"/>
      <c r="F38" s="227">
        <v>1829</v>
      </c>
      <c r="G38" s="265"/>
      <c r="H38" s="227">
        <v>694</v>
      </c>
      <c r="I38" s="55"/>
      <c r="J38" s="268">
        <v>4775.51113</v>
      </c>
      <c r="K38" s="57"/>
      <c r="L38" s="268">
        <v>3643.0396600000004</v>
      </c>
      <c r="M38" s="225"/>
      <c r="N38" s="268">
        <v>1132.47147</v>
      </c>
      <c r="O38" s="57"/>
      <c r="P38" s="69">
        <v>7923.08279</v>
      </c>
      <c r="Q38" s="57"/>
      <c r="R38" s="69">
        <v>5990.7013799999995</v>
      </c>
      <c r="S38" s="225"/>
      <c r="T38" s="69">
        <v>1929.48386</v>
      </c>
      <c r="U38" s="45"/>
    </row>
    <row r="39" spans="1:21" ht="11.25">
      <c r="A39" s="165" t="s">
        <v>79</v>
      </c>
      <c r="B39" s="227">
        <v>434</v>
      </c>
      <c r="C39" s="165"/>
      <c r="D39" s="227">
        <v>1116</v>
      </c>
      <c r="E39" s="224"/>
      <c r="F39" s="227">
        <v>792</v>
      </c>
      <c r="G39" s="265"/>
      <c r="H39" s="227">
        <v>318</v>
      </c>
      <c r="I39" s="55"/>
      <c r="J39" s="268">
        <v>1732.65405</v>
      </c>
      <c r="K39" s="57"/>
      <c r="L39" s="268">
        <v>1280.14618</v>
      </c>
      <c r="M39" s="225"/>
      <c r="N39" s="268">
        <v>427.2183</v>
      </c>
      <c r="O39" s="57"/>
      <c r="P39" s="69">
        <v>3187.73855</v>
      </c>
      <c r="Q39" s="57"/>
      <c r="R39" s="69">
        <v>2562.62091</v>
      </c>
      <c r="S39" s="225"/>
      <c r="T39" s="69">
        <v>625.11764</v>
      </c>
      <c r="U39" s="45"/>
    </row>
    <row r="40" spans="1:21" ht="11.25">
      <c r="A40" s="165" t="s">
        <v>80</v>
      </c>
      <c r="B40" s="227">
        <v>512</v>
      </c>
      <c r="C40" s="165"/>
      <c r="D40" s="227">
        <v>1379</v>
      </c>
      <c r="E40" s="224"/>
      <c r="F40" s="227">
        <v>990</v>
      </c>
      <c r="G40" s="265"/>
      <c r="H40" s="227">
        <v>388</v>
      </c>
      <c r="I40" s="55"/>
      <c r="J40" s="268">
        <v>2833.6566000000003</v>
      </c>
      <c r="K40" s="57"/>
      <c r="L40" s="268">
        <v>2063.12593</v>
      </c>
      <c r="M40" s="225"/>
      <c r="N40" s="268">
        <v>770.53067</v>
      </c>
      <c r="O40" s="57"/>
      <c r="P40" s="69">
        <v>6328.406</v>
      </c>
      <c r="Q40" s="57"/>
      <c r="R40" s="69">
        <v>4870.73852</v>
      </c>
      <c r="S40" s="225"/>
      <c r="T40" s="69">
        <v>1455.783</v>
      </c>
      <c r="U40" s="45"/>
    </row>
    <row r="41" spans="1:21" ht="11.25">
      <c r="A41" s="165" t="s">
        <v>81</v>
      </c>
      <c r="B41" s="227">
        <v>1623</v>
      </c>
      <c r="C41" s="165"/>
      <c r="D41" s="227">
        <v>5063</v>
      </c>
      <c r="E41" s="224"/>
      <c r="F41" s="227">
        <v>3476</v>
      </c>
      <c r="G41" s="265"/>
      <c r="H41" s="227">
        <v>1508</v>
      </c>
      <c r="I41" s="55"/>
      <c r="J41" s="268">
        <v>9727.66957</v>
      </c>
      <c r="K41" s="57"/>
      <c r="L41" s="268">
        <v>7119.53548</v>
      </c>
      <c r="M41" s="225"/>
      <c r="N41" s="268">
        <v>2491.90969</v>
      </c>
      <c r="O41" s="57"/>
      <c r="P41" s="69">
        <v>22061.28651</v>
      </c>
      <c r="Q41" s="57"/>
      <c r="R41" s="69">
        <v>16790.09753</v>
      </c>
      <c r="S41" s="225"/>
      <c r="T41" s="69">
        <v>4996.90705</v>
      </c>
      <c r="U41" s="45"/>
    </row>
    <row r="42" spans="1:21" ht="6" customHeight="1">
      <c r="A42" s="160"/>
      <c r="B42" s="222"/>
      <c r="C42" s="160"/>
      <c r="D42" s="222"/>
      <c r="E42" s="224"/>
      <c r="F42" s="222"/>
      <c r="G42" s="265"/>
      <c r="H42" s="222"/>
      <c r="I42" s="224"/>
      <c r="J42" s="268"/>
      <c r="K42" s="57"/>
      <c r="L42" s="268"/>
      <c r="M42" s="225"/>
      <c r="N42" s="268"/>
      <c r="O42" s="51"/>
      <c r="P42" s="69"/>
      <c r="Q42" s="51"/>
      <c r="R42" s="69"/>
      <c r="S42" s="225"/>
      <c r="T42" s="69"/>
      <c r="U42" s="45"/>
    </row>
    <row r="43" spans="1:21" ht="11.25">
      <c r="A43" s="160" t="s">
        <v>82</v>
      </c>
      <c r="B43" s="222">
        <v>5507</v>
      </c>
      <c r="C43" s="160"/>
      <c r="D43" s="222">
        <v>17850</v>
      </c>
      <c r="E43" s="224"/>
      <c r="F43" s="222">
        <v>12518</v>
      </c>
      <c r="G43" s="265"/>
      <c r="H43" s="222">
        <v>5300</v>
      </c>
      <c r="I43" s="49"/>
      <c r="J43" s="267">
        <f>SUM(J44:J52)</f>
        <v>31182.825109999998</v>
      </c>
      <c r="K43" s="51"/>
      <c r="L43" s="267">
        <f>SUM(L44:L52)</f>
        <v>23710.51659</v>
      </c>
      <c r="M43" s="225"/>
      <c r="N43" s="267">
        <f>SUM(N44:N52)</f>
        <v>7408.902349999999</v>
      </c>
      <c r="O43" s="51"/>
      <c r="P43" s="162">
        <f>SUM(P44:P52)</f>
        <v>59895.991070000004</v>
      </c>
      <c r="Q43" s="51"/>
      <c r="R43" s="162">
        <f>SUM(R44:R52)</f>
        <v>45815.07871</v>
      </c>
      <c r="S43" s="225"/>
      <c r="T43" s="162">
        <f>SUM(T44:T52)</f>
        <v>13939.425400000002</v>
      </c>
      <c r="U43" s="45"/>
    </row>
    <row r="44" spans="1:21" ht="11.25">
      <c r="A44" s="165" t="s">
        <v>83</v>
      </c>
      <c r="B44" s="227">
        <v>306</v>
      </c>
      <c r="C44" s="165"/>
      <c r="D44" s="227">
        <v>659</v>
      </c>
      <c r="E44" s="224"/>
      <c r="F44" s="227">
        <v>477</v>
      </c>
      <c r="G44" s="265"/>
      <c r="H44" s="227">
        <v>177</v>
      </c>
      <c r="I44" s="55"/>
      <c r="J44" s="268">
        <v>725.5379</v>
      </c>
      <c r="K44" s="57"/>
      <c r="L44" s="268">
        <v>589.89558</v>
      </c>
      <c r="M44" s="225"/>
      <c r="N44" s="268">
        <v>116.85467999999999</v>
      </c>
      <c r="O44" s="57"/>
      <c r="P44" s="69">
        <v>1955.52862</v>
      </c>
      <c r="Q44" s="57"/>
      <c r="R44" s="69">
        <v>1560.27204</v>
      </c>
      <c r="S44" s="225"/>
      <c r="T44" s="69">
        <v>384.90818</v>
      </c>
      <c r="U44" s="45"/>
    </row>
    <row r="45" spans="1:21" ht="11.25">
      <c r="A45" s="165" t="s">
        <v>84</v>
      </c>
      <c r="B45" s="227">
        <v>1027</v>
      </c>
      <c r="C45" s="165"/>
      <c r="D45" s="227">
        <v>3454</v>
      </c>
      <c r="E45" s="224"/>
      <c r="F45" s="227">
        <v>2327</v>
      </c>
      <c r="G45" s="265"/>
      <c r="H45" s="227">
        <v>1125</v>
      </c>
      <c r="I45" s="55"/>
      <c r="J45" s="268">
        <v>6582.89359</v>
      </c>
      <c r="K45" s="57"/>
      <c r="L45" s="268">
        <v>5094.981059999999</v>
      </c>
      <c r="M45" s="225"/>
      <c r="N45" s="268">
        <v>1487.91253</v>
      </c>
      <c r="O45" s="57"/>
      <c r="P45" s="69">
        <v>10493.782539999998</v>
      </c>
      <c r="Q45" s="57"/>
      <c r="R45" s="69">
        <v>7442.57447</v>
      </c>
      <c r="S45" s="225"/>
      <c r="T45" s="69">
        <v>2962.5449700000004</v>
      </c>
      <c r="U45" s="45"/>
    </row>
    <row r="46" spans="1:20" ht="11.25">
      <c r="A46" s="165" t="s">
        <v>85</v>
      </c>
      <c r="B46" s="227">
        <v>1102</v>
      </c>
      <c r="C46" s="165"/>
      <c r="D46" s="227">
        <v>2957</v>
      </c>
      <c r="E46" s="224"/>
      <c r="F46" s="227">
        <v>2062</v>
      </c>
      <c r="G46" s="265"/>
      <c r="H46" s="227">
        <v>888</v>
      </c>
      <c r="I46" s="55"/>
      <c r="J46" s="268">
        <v>4997.631530000001</v>
      </c>
      <c r="K46" s="57"/>
      <c r="L46" s="268">
        <v>3847.34295</v>
      </c>
      <c r="M46" s="43"/>
      <c r="N46" s="268">
        <v>1127.96531</v>
      </c>
      <c r="O46" s="57"/>
      <c r="P46" s="69">
        <v>12701.312199999998</v>
      </c>
      <c r="Q46" s="57"/>
      <c r="R46" s="69">
        <v>9948.66265</v>
      </c>
      <c r="S46" s="43"/>
      <c r="T46" s="69">
        <v>2738.89244</v>
      </c>
    </row>
    <row r="47" spans="1:20" ht="11.25">
      <c r="A47" s="165" t="s">
        <v>86</v>
      </c>
      <c r="B47" s="227">
        <v>313</v>
      </c>
      <c r="C47" s="165"/>
      <c r="D47" s="227">
        <v>1400</v>
      </c>
      <c r="E47" s="224"/>
      <c r="F47" s="227">
        <v>859</v>
      </c>
      <c r="G47" s="265"/>
      <c r="H47" s="227">
        <v>539</v>
      </c>
      <c r="I47" s="55"/>
      <c r="J47" s="268">
        <v>2791.10126</v>
      </c>
      <c r="K47" s="57"/>
      <c r="L47" s="268">
        <v>1908.5653300000001</v>
      </c>
      <c r="M47" s="43"/>
      <c r="N47" s="268">
        <v>877.20895</v>
      </c>
      <c r="O47" s="57"/>
      <c r="P47" s="69">
        <v>3950.19668</v>
      </c>
      <c r="Q47" s="57"/>
      <c r="R47" s="69">
        <v>2758.60991</v>
      </c>
      <c r="S47" s="43"/>
      <c r="T47" s="69">
        <v>1189.18444</v>
      </c>
    </row>
    <row r="48" spans="1:20" ht="11.25">
      <c r="A48" s="165" t="s">
        <v>87</v>
      </c>
      <c r="B48" s="227">
        <v>755</v>
      </c>
      <c r="C48" s="165"/>
      <c r="D48" s="227">
        <v>3000</v>
      </c>
      <c r="E48" s="224"/>
      <c r="F48" s="227">
        <v>2202</v>
      </c>
      <c r="G48" s="265"/>
      <c r="H48" s="227">
        <v>794</v>
      </c>
      <c r="I48" s="55"/>
      <c r="J48" s="268">
        <v>4459.54694</v>
      </c>
      <c r="K48" s="57"/>
      <c r="L48" s="268">
        <v>3294.28934</v>
      </c>
      <c r="M48" s="43"/>
      <c r="N48" s="268">
        <v>1158.60157</v>
      </c>
      <c r="O48" s="57"/>
      <c r="P48" s="69">
        <v>10158.54858</v>
      </c>
      <c r="Q48" s="57"/>
      <c r="R48" s="69">
        <v>8092.3721</v>
      </c>
      <c r="S48" s="43"/>
      <c r="T48" s="69">
        <v>2061.44269</v>
      </c>
    </row>
    <row r="49" spans="1:20" ht="11.25">
      <c r="A49" s="165" t="s">
        <v>88</v>
      </c>
      <c r="B49" s="227">
        <v>353</v>
      </c>
      <c r="C49" s="165"/>
      <c r="D49" s="227">
        <v>753</v>
      </c>
      <c r="E49" s="224"/>
      <c r="F49" s="227">
        <v>540</v>
      </c>
      <c r="G49" s="265"/>
      <c r="H49" s="227">
        <v>210</v>
      </c>
      <c r="I49" s="55"/>
      <c r="J49" s="268">
        <v>1184.59494</v>
      </c>
      <c r="K49" s="57"/>
      <c r="L49" s="268">
        <v>846.28291</v>
      </c>
      <c r="M49" s="43"/>
      <c r="N49" s="268">
        <v>338.31203000000005</v>
      </c>
      <c r="O49" s="57"/>
      <c r="P49" s="69">
        <v>2280.0180800000003</v>
      </c>
      <c r="Q49" s="57"/>
      <c r="R49" s="69">
        <v>1707.0523</v>
      </c>
      <c r="S49" s="43"/>
      <c r="T49" s="69">
        <v>562.52872</v>
      </c>
    </row>
    <row r="50" spans="1:20" ht="11.25">
      <c r="A50" s="165" t="s">
        <v>89</v>
      </c>
      <c r="B50" s="227">
        <v>213</v>
      </c>
      <c r="C50" s="165"/>
      <c r="D50" s="227">
        <v>1113</v>
      </c>
      <c r="E50" s="224"/>
      <c r="F50" s="227">
        <v>810</v>
      </c>
      <c r="G50" s="265"/>
      <c r="H50" s="227">
        <v>303</v>
      </c>
      <c r="I50" s="55"/>
      <c r="J50" s="268">
        <v>2455.3426400000003</v>
      </c>
      <c r="K50" s="57"/>
      <c r="L50" s="268">
        <v>1878.70554</v>
      </c>
      <c r="M50" s="43"/>
      <c r="N50" s="268">
        <v>576.6371</v>
      </c>
      <c r="O50" s="57"/>
      <c r="P50" s="69">
        <v>1754.74357</v>
      </c>
      <c r="Q50" s="57"/>
      <c r="R50" s="69">
        <v>1294.40718</v>
      </c>
      <c r="S50" s="43"/>
      <c r="T50" s="69">
        <v>460.33639</v>
      </c>
    </row>
    <row r="51" spans="1:20" ht="11.25">
      <c r="A51" s="165" t="s">
        <v>90</v>
      </c>
      <c r="B51" s="227">
        <v>1092</v>
      </c>
      <c r="C51" s="165"/>
      <c r="D51" s="227">
        <v>3380</v>
      </c>
      <c r="E51" s="224"/>
      <c r="F51" s="227">
        <v>2454</v>
      </c>
      <c r="G51" s="265"/>
      <c r="H51" s="227">
        <v>917</v>
      </c>
      <c r="I51" s="55"/>
      <c r="J51" s="268">
        <v>6444.16518</v>
      </c>
      <c r="K51" s="57"/>
      <c r="L51" s="268">
        <v>5072.93029</v>
      </c>
      <c r="M51" s="43"/>
      <c r="N51" s="268">
        <v>1360.92264</v>
      </c>
      <c r="O51" s="57"/>
      <c r="P51" s="69">
        <v>13672.95464</v>
      </c>
      <c r="Q51" s="57"/>
      <c r="R51" s="69">
        <v>10734.61452</v>
      </c>
      <c r="S51" s="43"/>
      <c r="T51" s="69">
        <v>2927.19495</v>
      </c>
    </row>
    <row r="52" spans="1:20" ht="11.25">
      <c r="A52" s="165" t="s">
        <v>91</v>
      </c>
      <c r="B52" s="227">
        <v>384</v>
      </c>
      <c r="C52" s="165"/>
      <c r="D52" s="227">
        <v>1134</v>
      </c>
      <c r="E52" s="224"/>
      <c r="F52" s="227">
        <v>787</v>
      </c>
      <c r="G52" s="265"/>
      <c r="H52" s="227">
        <v>347</v>
      </c>
      <c r="I52" s="55"/>
      <c r="J52" s="268">
        <v>1542.0111299999999</v>
      </c>
      <c r="K52" s="57"/>
      <c r="L52" s="268">
        <v>1177.52359</v>
      </c>
      <c r="M52" s="43"/>
      <c r="N52" s="268">
        <v>364.48753999999997</v>
      </c>
      <c r="O52" s="57"/>
      <c r="P52" s="69">
        <v>2928.90616</v>
      </c>
      <c r="Q52" s="57"/>
      <c r="R52" s="69">
        <v>2276.51354</v>
      </c>
      <c r="S52" s="43"/>
      <c r="T52" s="69">
        <v>652.39262</v>
      </c>
    </row>
    <row r="53" spans="1:21" ht="6" customHeight="1">
      <c r="A53" s="165"/>
      <c r="B53" s="227"/>
      <c r="C53" s="165"/>
      <c r="D53" s="227"/>
      <c r="E53" s="232"/>
      <c r="F53" s="227"/>
      <c r="G53" s="265"/>
      <c r="H53" s="227"/>
      <c r="I53" s="232"/>
      <c r="J53" s="268"/>
      <c r="K53" s="57"/>
      <c r="L53" s="268"/>
      <c r="M53" s="234"/>
      <c r="N53" s="268"/>
      <c r="O53" s="233"/>
      <c r="P53" s="69"/>
      <c r="Q53" s="233"/>
      <c r="R53" s="69"/>
      <c r="S53" s="234"/>
      <c r="T53" s="69"/>
      <c r="U53" s="81"/>
    </row>
    <row r="54" spans="1:21" ht="11.25">
      <c r="A54" s="160" t="s">
        <v>92</v>
      </c>
      <c r="B54" s="222">
        <v>16039</v>
      </c>
      <c r="C54" s="160"/>
      <c r="D54" s="222">
        <v>49315</v>
      </c>
      <c r="E54" s="224"/>
      <c r="F54" s="222">
        <v>31119</v>
      </c>
      <c r="G54" s="265"/>
      <c r="H54" s="222">
        <v>17628</v>
      </c>
      <c r="I54" s="49"/>
      <c r="J54" s="267">
        <f>J55+J56+J57+J58</f>
        <v>109957.24091000001</v>
      </c>
      <c r="K54" s="51"/>
      <c r="L54" s="267">
        <f>L55+L56+L57+L58</f>
        <v>79033.37731</v>
      </c>
      <c r="M54" s="234"/>
      <c r="N54" s="267">
        <f>N55+N56+N57+N58</f>
        <v>29451.0762</v>
      </c>
      <c r="O54" s="51"/>
      <c r="P54" s="162">
        <f>P55+P56+P57+P58</f>
        <v>228801.50738000002</v>
      </c>
      <c r="Q54" s="51"/>
      <c r="R54" s="162">
        <f>R55+R56+R57+R58</f>
        <v>157017.98491</v>
      </c>
      <c r="S54" s="234"/>
      <c r="T54" s="162">
        <f>T55+T56+T57+T58</f>
        <v>69834.28146</v>
      </c>
      <c r="U54" s="81"/>
    </row>
    <row r="55" spans="1:21" ht="11.25">
      <c r="A55" s="165" t="s">
        <v>93</v>
      </c>
      <c r="B55" s="227">
        <v>11230</v>
      </c>
      <c r="C55" s="165"/>
      <c r="D55" s="227">
        <v>38135</v>
      </c>
      <c r="E55" s="224"/>
      <c r="F55" s="227">
        <v>24554</v>
      </c>
      <c r="G55" s="265"/>
      <c r="H55" s="227">
        <v>13082</v>
      </c>
      <c r="I55" s="55"/>
      <c r="J55" s="268">
        <v>91536.26614</v>
      </c>
      <c r="K55" s="57"/>
      <c r="L55" s="268">
        <v>66782.66481</v>
      </c>
      <c r="M55" s="234"/>
      <c r="N55" s="268">
        <v>23407.10754</v>
      </c>
      <c r="O55" s="57"/>
      <c r="P55" s="69">
        <v>185954.38359</v>
      </c>
      <c r="Q55" s="57"/>
      <c r="R55" s="69">
        <v>129408.77275</v>
      </c>
      <c r="S55" s="234"/>
      <c r="T55" s="69">
        <v>54747.35342</v>
      </c>
      <c r="U55" s="81"/>
    </row>
    <row r="56" spans="1:21" ht="11.25">
      <c r="A56" s="165" t="s">
        <v>94</v>
      </c>
      <c r="B56" s="227">
        <v>1700</v>
      </c>
      <c r="C56" s="165"/>
      <c r="D56" s="227">
        <v>4170</v>
      </c>
      <c r="E56" s="224"/>
      <c r="F56" s="227">
        <v>2818</v>
      </c>
      <c r="G56" s="265"/>
      <c r="H56" s="227">
        <v>1317</v>
      </c>
      <c r="I56" s="55"/>
      <c r="J56" s="268">
        <v>8310.023299999999</v>
      </c>
      <c r="K56" s="57"/>
      <c r="L56" s="268">
        <v>6141.37038</v>
      </c>
      <c r="M56" s="234"/>
      <c r="N56" s="268">
        <v>2125.02795</v>
      </c>
      <c r="O56" s="57"/>
      <c r="P56" s="69">
        <v>17689.45622</v>
      </c>
      <c r="Q56" s="57"/>
      <c r="R56" s="69">
        <v>13091.697689999999</v>
      </c>
      <c r="S56" s="234"/>
      <c r="T56" s="69">
        <v>4518.42304</v>
      </c>
      <c r="U56" s="81"/>
    </row>
    <row r="57" spans="1:21" ht="11.25">
      <c r="A57" s="165" t="s">
        <v>95</v>
      </c>
      <c r="B57" s="227">
        <v>1091</v>
      </c>
      <c r="C57" s="165"/>
      <c r="D57" s="227">
        <v>2405</v>
      </c>
      <c r="E57" s="224"/>
      <c r="F57" s="227">
        <v>901</v>
      </c>
      <c r="G57" s="265"/>
      <c r="H57" s="227">
        <v>1497</v>
      </c>
      <c r="I57" s="55"/>
      <c r="J57" s="268">
        <v>3503.3973300000002</v>
      </c>
      <c r="K57" s="57"/>
      <c r="L57" s="268">
        <v>1476.48397</v>
      </c>
      <c r="M57" s="234"/>
      <c r="N57" s="268">
        <v>1984.53617</v>
      </c>
      <c r="O57" s="57"/>
      <c r="P57" s="69">
        <v>8833.2049</v>
      </c>
      <c r="Q57" s="57"/>
      <c r="R57" s="69">
        <v>3652.83625</v>
      </c>
      <c r="S57" s="234"/>
      <c r="T57" s="69">
        <v>5150.18466</v>
      </c>
      <c r="U57" s="81"/>
    </row>
    <row r="58" spans="1:21" ht="11.25">
      <c r="A58" s="165" t="s">
        <v>96</v>
      </c>
      <c r="B58" s="227">
        <v>2087</v>
      </c>
      <c r="C58" s="165"/>
      <c r="D58" s="227">
        <v>4605</v>
      </c>
      <c r="E58" s="224"/>
      <c r="F58" s="227">
        <v>2846</v>
      </c>
      <c r="G58" s="265"/>
      <c r="H58" s="227">
        <v>1732</v>
      </c>
      <c r="I58" s="55"/>
      <c r="J58" s="268">
        <v>6607.554139999999</v>
      </c>
      <c r="K58" s="57"/>
      <c r="L58" s="268">
        <v>4632.85815</v>
      </c>
      <c r="M58" s="234"/>
      <c r="N58" s="268">
        <v>1934.40454</v>
      </c>
      <c r="O58" s="57"/>
      <c r="P58" s="69">
        <v>16324.46267</v>
      </c>
      <c r="Q58" s="57"/>
      <c r="R58" s="69">
        <v>10864.67822</v>
      </c>
      <c r="S58" s="234"/>
      <c r="T58" s="69">
        <v>5418.32034</v>
      </c>
      <c r="U58" s="81"/>
    </row>
    <row r="59" spans="1:21" ht="6" customHeight="1">
      <c r="A59" s="165"/>
      <c r="B59" s="227"/>
      <c r="C59" s="165"/>
      <c r="D59" s="227"/>
      <c r="E59" s="230"/>
      <c r="F59" s="227"/>
      <c r="G59" s="265"/>
      <c r="H59" s="227"/>
      <c r="I59" s="230"/>
      <c r="J59" s="269"/>
      <c r="K59" s="57"/>
      <c r="L59" s="269"/>
      <c r="M59" s="235"/>
      <c r="N59" s="269"/>
      <c r="O59" s="51"/>
      <c r="P59" s="69"/>
      <c r="Q59" s="51"/>
      <c r="R59" s="69"/>
      <c r="S59" s="235"/>
      <c r="T59" s="69"/>
      <c r="U59" s="83"/>
    </row>
    <row r="60" spans="1:21" ht="11.25">
      <c r="A60" s="160" t="s">
        <v>97</v>
      </c>
      <c r="B60" s="222">
        <v>10150</v>
      </c>
      <c r="C60" s="160"/>
      <c r="D60" s="222">
        <v>30160</v>
      </c>
      <c r="E60" s="224"/>
      <c r="F60" s="222">
        <v>20036</v>
      </c>
      <c r="G60" s="265"/>
      <c r="H60" s="222">
        <v>9813</v>
      </c>
      <c r="I60" s="49"/>
      <c r="J60" s="267">
        <f>J61+J62+J63</f>
        <v>61275.502479999996</v>
      </c>
      <c r="K60" s="51"/>
      <c r="L60" s="267">
        <f>L61+L62+L63</f>
        <v>43639.0484</v>
      </c>
      <c r="M60" s="235"/>
      <c r="N60" s="267">
        <f>N61+N62+N63</f>
        <v>16931.98033</v>
      </c>
      <c r="O60" s="51"/>
      <c r="P60" s="162">
        <f>P61+P62+P63</f>
        <v>123293.12189000001</v>
      </c>
      <c r="Q60" s="51"/>
      <c r="R60" s="162">
        <f>R61+R62+R63</f>
        <v>89862.71743</v>
      </c>
      <c r="S60" s="235"/>
      <c r="T60" s="162">
        <f>T61+T62+T63</f>
        <v>32575.99261</v>
      </c>
      <c r="U60" s="83"/>
    </row>
    <row r="61" spans="1:21" ht="11.25">
      <c r="A61" s="165" t="s">
        <v>98</v>
      </c>
      <c r="B61" s="227">
        <v>3673</v>
      </c>
      <c r="C61" s="165"/>
      <c r="D61" s="227">
        <v>10008</v>
      </c>
      <c r="E61" s="224"/>
      <c r="F61" s="227">
        <v>6545</v>
      </c>
      <c r="G61" s="265"/>
      <c r="H61" s="227">
        <v>3369</v>
      </c>
      <c r="I61" s="55"/>
      <c r="J61" s="268">
        <v>22636.64966</v>
      </c>
      <c r="K61" s="57"/>
      <c r="L61" s="268">
        <v>15410.83469</v>
      </c>
      <c r="M61" s="235"/>
      <c r="N61" s="268">
        <v>7055.85116</v>
      </c>
      <c r="O61" s="57"/>
      <c r="P61" s="69">
        <v>39115.74881</v>
      </c>
      <c r="Q61" s="57"/>
      <c r="R61" s="69">
        <v>28529.74881</v>
      </c>
      <c r="S61" s="235"/>
      <c r="T61" s="69">
        <v>10375.25351</v>
      </c>
      <c r="U61" s="83"/>
    </row>
    <row r="62" spans="1:21" ht="11.25">
      <c r="A62" s="165" t="s">
        <v>99</v>
      </c>
      <c r="B62" s="227">
        <v>2393</v>
      </c>
      <c r="C62" s="165"/>
      <c r="D62" s="227">
        <v>8349</v>
      </c>
      <c r="E62" s="224"/>
      <c r="F62" s="227">
        <v>5593</v>
      </c>
      <c r="G62" s="265"/>
      <c r="H62" s="227">
        <v>2736</v>
      </c>
      <c r="I62" s="55"/>
      <c r="J62" s="268">
        <v>16108.80791</v>
      </c>
      <c r="K62" s="57"/>
      <c r="L62" s="268">
        <v>11678.53457</v>
      </c>
      <c r="M62" s="235"/>
      <c r="N62" s="268">
        <v>4404.12491</v>
      </c>
      <c r="O62" s="57"/>
      <c r="P62" s="69">
        <v>34784.56038</v>
      </c>
      <c r="Q62" s="57"/>
      <c r="R62" s="69">
        <v>24529.30304</v>
      </c>
      <c r="S62" s="235"/>
      <c r="T62" s="69">
        <v>10219.79477</v>
      </c>
      <c r="U62" s="83"/>
    </row>
    <row r="63" spans="1:21" ht="11.25">
      <c r="A63" s="165" t="s">
        <v>100</v>
      </c>
      <c r="B63" s="227">
        <v>4126</v>
      </c>
      <c r="C63" s="165"/>
      <c r="D63" s="227">
        <v>11803</v>
      </c>
      <c r="E63" s="224"/>
      <c r="F63" s="227">
        <v>7898</v>
      </c>
      <c r="G63" s="265"/>
      <c r="H63" s="227">
        <v>3708</v>
      </c>
      <c r="I63" s="55"/>
      <c r="J63" s="268">
        <v>22530.04491</v>
      </c>
      <c r="K63" s="57"/>
      <c r="L63" s="268">
        <v>16549.67914</v>
      </c>
      <c r="M63" s="235"/>
      <c r="N63" s="268">
        <v>5472.00426</v>
      </c>
      <c r="O63" s="57"/>
      <c r="P63" s="69">
        <v>49392.8127</v>
      </c>
      <c r="Q63" s="57"/>
      <c r="R63" s="69">
        <v>36803.66558</v>
      </c>
      <c r="S63" s="235"/>
      <c r="T63" s="69">
        <v>11980.94433</v>
      </c>
      <c r="U63" s="83"/>
    </row>
    <row r="64" spans="1:21" ht="6" customHeight="1">
      <c r="A64" s="160"/>
      <c r="B64" s="222"/>
      <c r="C64" s="160"/>
      <c r="D64" s="222"/>
      <c r="E64" s="230"/>
      <c r="F64" s="222"/>
      <c r="G64" s="265"/>
      <c r="H64" s="222"/>
      <c r="I64" s="230"/>
      <c r="J64" s="268"/>
      <c r="K64" s="51"/>
      <c r="L64" s="268"/>
      <c r="M64" s="235"/>
      <c r="N64" s="268"/>
      <c r="O64" s="51"/>
      <c r="P64" s="69"/>
      <c r="Q64" s="51"/>
      <c r="R64" s="69"/>
      <c r="S64" s="235"/>
      <c r="T64" s="69"/>
      <c r="U64" s="83"/>
    </row>
    <row r="65" spans="1:21" ht="11.25">
      <c r="A65" s="160" t="s">
        <v>101</v>
      </c>
      <c r="B65" s="222">
        <v>1561</v>
      </c>
      <c r="C65" s="160"/>
      <c r="D65" s="222">
        <v>4435</v>
      </c>
      <c r="E65" s="224"/>
      <c r="F65" s="222">
        <v>3290</v>
      </c>
      <c r="G65" s="265"/>
      <c r="H65" s="222">
        <v>1123</v>
      </c>
      <c r="I65" s="49"/>
      <c r="J65" s="267">
        <f>J66+J67</f>
        <v>7551.3377</v>
      </c>
      <c r="K65" s="51"/>
      <c r="L65" s="267">
        <f>L66+L67</f>
        <v>5817.8068</v>
      </c>
      <c r="M65" s="235"/>
      <c r="N65" s="267">
        <f>N66+N67</f>
        <v>1683.167</v>
      </c>
      <c r="O65" s="51"/>
      <c r="P65" s="162">
        <f>P66+P67</f>
        <v>14948.37624</v>
      </c>
      <c r="Q65" s="51"/>
      <c r="R65" s="162">
        <f>R66+R67</f>
        <v>12070.72826</v>
      </c>
      <c r="S65" s="235"/>
      <c r="T65" s="162">
        <f>T66+T67</f>
        <v>2801.52738</v>
      </c>
      <c r="U65" s="83"/>
    </row>
    <row r="66" spans="1:21" ht="11.25">
      <c r="A66" s="165" t="s">
        <v>102</v>
      </c>
      <c r="B66" s="227">
        <v>879</v>
      </c>
      <c r="C66" s="165"/>
      <c r="D66" s="227">
        <v>2620</v>
      </c>
      <c r="E66" s="224"/>
      <c r="F66" s="227">
        <v>1960</v>
      </c>
      <c r="G66" s="265"/>
      <c r="H66" s="227">
        <v>639</v>
      </c>
      <c r="I66" s="55"/>
      <c r="J66" s="268">
        <v>4792.61497</v>
      </c>
      <c r="K66" s="57"/>
      <c r="L66" s="268">
        <v>3733.88925</v>
      </c>
      <c r="M66" s="235"/>
      <c r="N66" s="268">
        <v>1008.36182</v>
      </c>
      <c r="O66" s="57"/>
      <c r="P66" s="69">
        <v>8951.83844</v>
      </c>
      <c r="Q66" s="57"/>
      <c r="R66" s="69">
        <v>7270.12246</v>
      </c>
      <c r="S66" s="235"/>
      <c r="T66" s="69">
        <v>1607.71261</v>
      </c>
      <c r="U66" s="83"/>
    </row>
    <row r="67" spans="1:21" ht="11.25">
      <c r="A67" s="165" t="s">
        <v>103</v>
      </c>
      <c r="B67" s="227">
        <v>692</v>
      </c>
      <c r="C67" s="165"/>
      <c r="D67" s="227">
        <v>1815</v>
      </c>
      <c r="E67" s="224"/>
      <c r="F67" s="227">
        <v>1330</v>
      </c>
      <c r="G67" s="265"/>
      <c r="H67" s="227">
        <v>484</v>
      </c>
      <c r="I67" s="55"/>
      <c r="J67" s="268">
        <v>2758.72273</v>
      </c>
      <c r="K67" s="57"/>
      <c r="L67" s="268">
        <v>2083.91755</v>
      </c>
      <c r="M67" s="235"/>
      <c r="N67" s="268">
        <v>674.8051800000001</v>
      </c>
      <c r="O67" s="57"/>
      <c r="P67" s="69">
        <v>5996.5378</v>
      </c>
      <c r="Q67" s="57"/>
      <c r="R67" s="69">
        <v>4800.605799999999</v>
      </c>
      <c r="S67" s="235"/>
      <c r="T67" s="69">
        <v>1193.81477</v>
      </c>
      <c r="U67" s="83"/>
    </row>
    <row r="68" spans="1:21" ht="6" customHeight="1">
      <c r="A68" s="165"/>
      <c r="B68" s="227"/>
      <c r="C68" s="165"/>
      <c r="D68" s="227"/>
      <c r="E68" s="230"/>
      <c r="F68" s="227"/>
      <c r="G68" s="265"/>
      <c r="H68" s="227"/>
      <c r="I68" s="230"/>
      <c r="J68" s="268"/>
      <c r="K68" s="57"/>
      <c r="L68" s="268"/>
      <c r="M68" s="235"/>
      <c r="N68" s="268"/>
      <c r="O68" s="51"/>
      <c r="P68" s="69"/>
      <c r="Q68" s="51"/>
      <c r="R68" s="69"/>
      <c r="S68" s="235"/>
      <c r="T68" s="69"/>
      <c r="U68" s="83"/>
    </row>
    <row r="69" spans="1:21" ht="11.25">
      <c r="A69" s="160" t="s">
        <v>104</v>
      </c>
      <c r="B69" s="222">
        <v>5052</v>
      </c>
      <c r="C69" s="160"/>
      <c r="D69" s="222">
        <v>15222</v>
      </c>
      <c r="E69" s="224"/>
      <c r="F69" s="222">
        <v>10539</v>
      </c>
      <c r="G69" s="265"/>
      <c r="H69" s="222">
        <v>4650</v>
      </c>
      <c r="I69" s="49"/>
      <c r="J69" s="267">
        <f>J70+J71+J72+J73</f>
        <v>25170.496359999997</v>
      </c>
      <c r="K69" s="51"/>
      <c r="L69" s="267">
        <f>L70+L71+L72+L73</f>
        <v>18972.52596</v>
      </c>
      <c r="M69" s="235"/>
      <c r="N69" s="267">
        <f>N70+N71+N72+N73</f>
        <v>6102.84378</v>
      </c>
      <c r="O69" s="51"/>
      <c r="P69" s="162">
        <f>P70+P71+P72+P73</f>
        <v>56854.94944</v>
      </c>
      <c r="Q69" s="51"/>
      <c r="R69" s="162">
        <f>R70+R71+R72+R73</f>
        <v>42295.96133</v>
      </c>
      <c r="S69" s="235"/>
      <c r="T69" s="162">
        <f>T70+T71+T72+T73</f>
        <v>14433.31122</v>
      </c>
      <c r="U69" s="83"/>
    </row>
    <row r="70" spans="1:21" ht="11.25">
      <c r="A70" s="168" t="s">
        <v>105</v>
      </c>
      <c r="B70" s="231">
        <v>1773</v>
      </c>
      <c r="C70" s="168"/>
      <c r="D70" s="231">
        <v>4553</v>
      </c>
      <c r="E70" s="224"/>
      <c r="F70" s="231">
        <v>3006</v>
      </c>
      <c r="G70" s="265"/>
      <c r="H70" s="231">
        <v>1521</v>
      </c>
      <c r="I70" s="55"/>
      <c r="J70" s="268">
        <v>8412.31825</v>
      </c>
      <c r="K70" s="57"/>
      <c r="L70" s="268">
        <v>6087.6587</v>
      </c>
      <c r="M70" s="235"/>
      <c r="N70" s="268">
        <v>2250.52519</v>
      </c>
      <c r="O70" s="57"/>
      <c r="P70" s="69">
        <v>17994.68065</v>
      </c>
      <c r="Q70" s="57"/>
      <c r="R70" s="69">
        <v>13595.34475</v>
      </c>
      <c r="S70" s="235"/>
      <c r="T70" s="69">
        <v>4289.132769999999</v>
      </c>
      <c r="U70" s="83"/>
    </row>
    <row r="71" spans="1:21" ht="11.25">
      <c r="A71" s="165" t="s">
        <v>106</v>
      </c>
      <c r="B71" s="227">
        <v>911</v>
      </c>
      <c r="C71" s="165"/>
      <c r="D71" s="227">
        <v>2746</v>
      </c>
      <c r="E71" s="224"/>
      <c r="F71" s="227">
        <v>1964</v>
      </c>
      <c r="G71" s="265"/>
      <c r="H71" s="227">
        <v>782</v>
      </c>
      <c r="I71" s="55"/>
      <c r="J71" s="268">
        <v>4214.43407</v>
      </c>
      <c r="K71" s="57"/>
      <c r="L71" s="268">
        <v>3205.23714</v>
      </c>
      <c r="M71" s="235"/>
      <c r="N71" s="268">
        <v>1009.1969300000001</v>
      </c>
      <c r="O71" s="57"/>
      <c r="P71" s="69">
        <v>8783.52602</v>
      </c>
      <c r="Q71" s="57"/>
      <c r="R71" s="69">
        <v>6890.63046</v>
      </c>
      <c r="S71" s="235"/>
      <c r="T71" s="69">
        <v>1892.8955600000002</v>
      </c>
      <c r="U71" s="83"/>
    </row>
    <row r="72" spans="1:21" ht="11.25">
      <c r="A72" s="168" t="s">
        <v>107</v>
      </c>
      <c r="B72" s="231">
        <v>566</v>
      </c>
      <c r="C72" s="168"/>
      <c r="D72" s="231">
        <v>1940</v>
      </c>
      <c r="E72" s="224"/>
      <c r="F72" s="231">
        <v>1410</v>
      </c>
      <c r="G72" s="265"/>
      <c r="H72" s="231">
        <v>526</v>
      </c>
      <c r="I72" s="55"/>
      <c r="J72" s="268">
        <v>3933.5825</v>
      </c>
      <c r="K72" s="57"/>
      <c r="L72" s="268">
        <v>3086.3516600000003</v>
      </c>
      <c r="M72" s="235"/>
      <c r="N72" s="268">
        <v>828.90662</v>
      </c>
      <c r="O72" s="57"/>
      <c r="P72" s="69">
        <v>7915.7419199999995</v>
      </c>
      <c r="Q72" s="57"/>
      <c r="R72" s="69">
        <v>6187.4225</v>
      </c>
      <c r="S72" s="235"/>
      <c r="T72" s="69">
        <v>1722.87674</v>
      </c>
      <c r="U72" s="83"/>
    </row>
    <row r="73" spans="1:21" ht="11.25">
      <c r="A73" s="165" t="s">
        <v>108</v>
      </c>
      <c r="B73" s="227">
        <v>1839</v>
      </c>
      <c r="C73" s="165"/>
      <c r="D73" s="227">
        <v>5983</v>
      </c>
      <c r="E73" s="224"/>
      <c r="F73" s="227">
        <v>4159</v>
      </c>
      <c r="G73" s="265"/>
      <c r="H73" s="227">
        <v>1821</v>
      </c>
      <c r="I73" s="55"/>
      <c r="J73" s="268">
        <v>8610.16154</v>
      </c>
      <c r="K73" s="57"/>
      <c r="L73" s="268">
        <v>6593.2784599999995</v>
      </c>
      <c r="M73" s="235"/>
      <c r="N73" s="268">
        <v>2014.21504</v>
      </c>
      <c r="O73" s="57"/>
      <c r="P73" s="69">
        <v>22161.00085</v>
      </c>
      <c r="Q73" s="57"/>
      <c r="R73" s="69">
        <v>15622.563619999999</v>
      </c>
      <c r="S73" s="235"/>
      <c r="T73" s="69">
        <v>6528.406150000001</v>
      </c>
      <c r="U73" s="83"/>
    </row>
    <row r="74" spans="1:21" ht="6" customHeight="1">
      <c r="A74" s="160"/>
      <c r="B74" s="222"/>
      <c r="C74" s="160"/>
      <c r="D74" s="222"/>
      <c r="E74" s="224"/>
      <c r="F74" s="222"/>
      <c r="G74" s="265"/>
      <c r="H74" s="222"/>
      <c r="I74" s="224"/>
      <c r="J74" s="268"/>
      <c r="K74" s="57"/>
      <c r="L74" s="268"/>
      <c r="M74" s="235"/>
      <c r="N74" s="268"/>
      <c r="O74" s="51"/>
      <c r="P74" s="69"/>
      <c r="Q74" s="51"/>
      <c r="R74" s="69"/>
      <c r="S74" s="235"/>
      <c r="T74" s="69"/>
      <c r="U74" s="83"/>
    </row>
    <row r="75" spans="1:21" ht="11.25">
      <c r="A75" s="160" t="s">
        <v>109</v>
      </c>
      <c r="B75" s="222">
        <v>5812</v>
      </c>
      <c r="C75" s="160"/>
      <c r="D75" s="222">
        <v>19924</v>
      </c>
      <c r="E75" s="224"/>
      <c r="F75" s="222">
        <v>12188</v>
      </c>
      <c r="G75" s="265"/>
      <c r="H75" s="222">
        <v>7286</v>
      </c>
      <c r="I75" s="49"/>
      <c r="J75" s="267">
        <v>51861.04254</v>
      </c>
      <c r="K75" s="51"/>
      <c r="L75" s="267">
        <v>34295.93326</v>
      </c>
      <c r="M75" s="235"/>
      <c r="N75" s="267">
        <v>16291.9604</v>
      </c>
      <c r="O75" s="51"/>
      <c r="P75" s="264">
        <v>97307.13048</v>
      </c>
      <c r="Q75" s="51"/>
      <c r="R75" s="264">
        <v>63607.79538</v>
      </c>
      <c r="S75" s="235"/>
      <c r="T75" s="264">
        <v>31881.84707</v>
      </c>
      <c r="U75" s="83"/>
    </row>
    <row r="76" spans="1:21" ht="6" customHeight="1">
      <c r="A76" s="165"/>
      <c r="B76" s="227"/>
      <c r="C76" s="165"/>
      <c r="D76" s="227"/>
      <c r="E76" s="230"/>
      <c r="F76" s="227"/>
      <c r="G76" s="265"/>
      <c r="H76" s="227"/>
      <c r="I76" s="230"/>
      <c r="J76" s="267"/>
      <c r="K76" s="57"/>
      <c r="L76" s="267"/>
      <c r="M76" s="235"/>
      <c r="N76" s="267"/>
      <c r="O76" s="51"/>
      <c r="P76" s="264"/>
      <c r="Q76" s="51"/>
      <c r="R76" s="264"/>
      <c r="S76" s="235"/>
      <c r="T76" s="264"/>
      <c r="U76" s="83"/>
    </row>
    <row r="77" spans="1:21" ht="11.25">
      <c r="A77" s="160" t="s">
        <v>110</v>
      </c>
      <c r="B77" s="222">
        <v>3035</v>
      </c>
      <c r="C77" s="160"/>
      <c r="D77" s="222">
        <v>9953</v>
      </c>
      <c r="E77" s="224"/>
      <c r="F77" s="222">
        <v>6724</v>
      </c>
      <c r="G77" s="265"/>
      <c r="H77" s="222">
        <v>3145</v>
      </c>
      <c r="I77" s="49"/>
      <c r="J77" s="267">
        <v>19010.58481</v>
      </c>
      <c r="K77" s="51"/>
      <c r="L77" s="267">
        <v>14319.91581</v>
      </c>
      <c r="M77" s="235"/>
      <c r="N77" s="267">
        <v>4521.86297</v>
      </c>
      <c r="O77" s="51"/>
      <c r="P77" s="264">
        <v>32889.89232</v>
      </c>
      <c r="Q77" s="51"/>
      <c r="R77" s="264">
        <v>24684.83697</v>
      </c>
      <c r="S77" s="235"/>
      <c r="T77" s="264">
        <v>8034.21667</v>
      </c>
      <c r="U77" s="83"/>
    </row>
    <row r="78" spans="1:21" ht="6" customHeight="1">
      <c r="A78" s="165"/>
      <c r="B78" s="227"/>
      <c r="C78" s="165"/>
      <c r="D78" s="227"/>
      <c r="E78" s="224"/>
      <c r="F78" s="227"/>
      <c r="G78" s="265"/>
      <c r="H78" s="227"/>
      <c r="I78" s="224"/>
      <c r="J78" s="267"/>
      <c r="K78" s="57"/>
      <c r="L78" s="267"/>
      <c r="M78" s="235"/>
      <c r="N78" s="267"/>
      <c r="O78" s="51"/>
      <c r="P78" s="264"/>
      <c r="Q78" s="51"/>
      <c r="R78" s="264"/>
      <c r="S78" s="235"/>
      <c r="T78" s="264"/>
      <c r="U78" s="83"/>
    </row>
    <row r="79" spans="1:21" ht="11.25">
      <c r="A79" s="160" t="s">
        <v>111</v>
      </c>
      <c r="B79" s="222">
        <v>1287</v>
      </c>
      <c r="C79" s="160"/>
      <c r="D79" s="222">
        <v>4084</v>
      </c>
      <c r="E79" s="224"/>
      <c r="F79" s="222">
        <v>2737</v>
      </c>
      <c r="G79" s="265"/>
      <c r="H79" s="222">
        <v>1340</v>
      </c>
      <c r="I79" s="49"/>
      <c r="J79" s="267">
        <v>8202.53111</v>
      </c>
      <c r="K79" s="51"/>
      <c r="L79" s="267">
        <v>5921.16608</v>
      </c>
      <c r="M79" s="235"/>
      <c r="N79" s="267">
        <v>2275.9324100000003</v>
      </c>
      <c r="O79" s="51"/>
      <c r="P79" s="264">
        <v>19605.7903</v>
      </c>
      <c r="Q79" s="51"/>
      <c r="R79" s="264">
        <v>14302.412339999999</v>
      </c>
      <c r="S79" s="235"/>
      <c r="T79" s="264">
        <v>5288.415150000001</v>
      </c>
      <c r="U79" s="83"/>
    </row>
    <row r="80" spans="1:21" ht="6" customHeight="1">
      <c r="A80" s="165"/>
      <c r="B80" s="227"/>
      <c r="C80" s="165"/>
      <c r="D80" s="227"/>
      <c r="E80" s="224"/>
      <c r="F80" s="227"/>
      <c r="G80" s="265"/>
      <c r="H80" s="227"/>
      <c r="I80" s="224"/>
      <c r="J80" s="268"/>
      <c r="K80" s="57"/>
      <c r="L80" s="268"/>
      <c r="M80" s="235"/>
      <c r="N80" s="268"/>
      <c r="O80" s="51"/>
      <c r="P80" s="264"/>
      <c r="Q80" s="51"/>
      <c r="R80" s="264"/>
      <c r="S80" s="235"/>
      <c r="T80" s="264"/>
      <c r="U80" s="83"/>
    </row>
    <row r="81" spans="1:21" ht="11.25">
      <c r="A81" s="160" t="s">
        <v>112</v>
      </c>
      <c r="B81" s="222">
        <v>5355</v>
      </c>
      <c r="C81" s="160"/>
      <c r="D81" s="222">
        <v>22152</v>
      </c>
      <c r="E81" s="224"/>
      <c r="F81" s="222">
        <v>15000</v>
      </c>
      <c r="G81" s="265"/>
      <c r="H81" s="222">
        <v>7113</v>
      </c>
      <c r="I81" s="49"/>
      <c r="J81" s="267">
        <f>J82+J83+J84</f>
        <v>35415.80416</v>
      </c>
      <c r="K81" s="51"/>
      <c r="L81" s="267">
        <f>L82+L83+L84</f>
        <v>26135.99962</v>
      </c>
      <c r="M81" s="235"/>
      <c r="N81" s="267">
        <f>N82+N83+N84</f>
        <v>9171.05019</v>
      </c>
      <c r="O81" s="51"/>
      <c r="P81" s="264">
        <f>P82+P83+P84</f>
        <v>89507.03202</v>
      </c>
      <c r="Q81" s="51"/>
      <c r="R81" s="264">
        <f>R82+R83+R84</f>
        <v>64049.00597</v>
      </c>
      <c r="S81" s="235"/>
      <c r="T81" s="264">
        <f>T82+T83+T84</f>
        <v>25329.228769999998</v>
      </c>
      <c r="U81" s="83"/>
    </row>
    <row r="82" spans="1:21" ht="11.25">
      <c r="A82" s="165" t="s">
        <v>113</v>
      </c>
      <c r="B82" s="227">
        <v>1070</v>
      </c>
      <c r="C82" s="165"/>
      <c r="D82" s="227">
        <v>4339</v>
      </c>
      <c r="E82" s="224"/>
      <c r="F82" s="227">
        <v>2584</v>
      </c>
      <c r="G82" s="265"/>
      <c r="H82" s="227">
        <v>1747</v>
      </c>
      <c r="I82" s="55"/>
      <c r="J82" s="268">
        <v>6239.589440000001</v>
      </c>
      <c r="K82" s="57"/>
      <c r="L82" s="268">
        <v>4340.93916</v>
      </c>
      <c r="M82" s="235"/>
      <c r="N82" s="268">
        <v>1887.95881</v>
      </c>
      <c r="O82" s="57"/>
      <c r="P82" s="69">
        <v>14336.39608</v>
      </c>
      <c r="Q82" s="57"/>
      <c r="R82" s="69">
        <v>9026.32547</v>
      </c>
      <c r="S82" s="235"/>
      <c r="T82" s="69">
        <v>5296.67634</v>
      </c>
      <c r="U82" s="83"/>
    </row>
    <row r="83" spans="1:21" ht="11.25">
      <c r="A83" s="165" t="s">
        <v>114</v>
      </c>
      <c r="B83" s="227">
        <v>1518</v>
      </c>
      <c r="C83" s="165"/>
      <c r="D83" s="227">
        <v>6463</v>
      </c>
      <c r="E83" s="224"/>
      <c r="F83" s="227">
        <v>4533</v>
      </c>
      <c r="G83" s="265"/>
      <c r="H83" s="227">
        <v>1902</v>
      </c>
      <c r="I83" s="55"/>
      <c r="J83" s="268">
        <v>11805.149449999999</v>
      </c>
      <c r="K83" s="57"/>
      <c r="L83" s="268">
        <v>8998.65876</v>
      </c>
      <c r="M83" s="235"/>
      <c r="N83" s="268">
        <v>2712.93109</v>
      </c>
      <c r="O83" s="57"/>
      <c r="P83" s="69">
        <v>30375.91683</v>
      </c>
      <c r="Q83" s="57"/>
      <c r="R83" s="69">
        <v>22895.33987</v>
      </c>
      <c r="S83" s="235"/>
      <c r="T83" s="69">
        <v>7380.14039</v>
      </c>
      <c r="U83" s="83"/>
    </row>
    <row r="84" spans="1:21" ht="11.25">
      <c r="A84" s="165" t="s">
        <v>115</v>
      </c>
      <c r="B84" s="227">
        <v>2793</v>
      </c>
      <c r="C84" s="165"/>
      <c r="D84" s="227">
        <v>11350</v>
      </c>
      <c r="E84" s="224"/>
      <c r="F84" s="227">
        <v>7883</v>
      </c>
      <c r="G84" s="265"/>
      <c r="H84" s="227">
        <v>3464</v>
      </c>
      <c r="I84" s="55"/>
      <c r="J84" s="268">
        <v>17371.06527</v>
      </c>
      <c r="K84" s="57"/>
      <c r="L84" s="268">
        <v>12796.401699999999</v>
      </c>
      <c r="M84" s="235"/>
      <c r="N84" s="268">
        <v>4570.16029</v>
      </c>
      <c r="O84" s="57"/>
      <c r="P84" s="69">
        <v>44794.71911</v>
      </c>
      <c r="Q84" s="57"/>
      <c r="R84" s="69">
        <v>32127.34063</v>
      </c>
      <c r="S84" s="235"/>
      <c r="T84" s="69">
        <v>12652.41204</v>
      </c>
      <c r="U84" s="83"/>
    </row>
    <row r="85" spans="1:20" ht="6" customHeight="1">
      <c r="A85" s="160"/>
      <c r="B85" s="222"/>
      <c r="C85" s="160"/>
      <c r="D85" s="222"/>
      <c r="E85" s="230"/>
      <c r="F85" s="222"/>
      <c r="G85" s="265"/>
      <c r="H85" s="222"/>
      <c r="I85" s="230"/>
      <c r="J85" s="268"/>
      <c r="K85" s="57"/>
      <c r="L85" s="268"/>
      <c r="M85" s="43"/>
      <c r="N85" s="268"/>
      <c r="O85" s="51"/>
      <c r="P85" s="69"/>
      <c r="Q85" s="51"/>
      <c r="R85" s="69"/>
      <c r="S85" s="43"/>
      <c r="T85" s="69"/>
    </row>
    <row r="86" spans="1:20" ht="11.25">
      <c r="A86" s="160" t="s">
        <v>116</v>
      </c>
      <c r="B86" s="222">
        <v>1031</v>
      </c>
      <c r="C86" s="160"/>
      <c r="D86" s="222">
        <v>3233</v>
      </c>
      <c r="E86" s="224"/>
      <c r="F86" s="222">
        <v>2302</v>
      </c>
      <c r="G86" s="265"/>
      <c r="H86" s="222">
        <v>931</v>
      </c>
      <c r="I86" s="49"/>
      <c r="J86" s="267">
        <v>4948.28234</v>
      </c>
      <c r="K86" s="51"/>
      <c r="L86" s="267">
        <v>3942.06506</v>
      </c>
      <c r="M86" s="43"/>
      <c r="N86" s="267">
        <v>1006.2172800000001</v>
      </c>
      <c r="O86" s="51"/>
      <c r="P86" s="264">
        <v>12494.47606</v>
      </c>
      <c r="Q86" s="51"/>
      <c r="R86" s="264">
        <v>9345.3455</v>
      </c>
      <c r="S86" s="43"/>
      <c r="T86" s="264">
        <v>3149.13056</v>
      </c>
    </row>
    <row r="87" spans="1:20" ht="6" customHeight="1">
      <c r="A87" s="165"/>
      <c r="B87" s="227"/>
      <c r="C87" s="165"/>
      <c r="D87" s="227"/>
      <c r="E87" s="230"/>
      <c r="F87" s="227"/>
      <c r="G87" s="265"/>
      <c r="H87" s="227"/>
      <c r="I87" s="230"/>
      <c r="J87" s="268"/>
      <c r="K87" s="57"/>
      <c r="L87" s="268"/>
      <c r="M87" s="43"/>
      <c r="N87" s="268"/>
      <c r="O87" s="51"/>
      <c r="P87" s="264"/>
      <c r="Q87" s="51"/>
      <c r="R87" s="264"/>
      <c r="S87" s="43"/>
      <c r="T87" s="264"/>
    </row>
    <row r="88" spans="1:20" ht="11.25">
      <c r="A88" s="165" t="s">
        <v>117</v>
      </c>
      <c r="B88" s="227">
        <v>63</v>
      </c>
      <c r="C88" s="165"/>
      <c r="D88" s="227">
        <v>254</v>
      </c>
      <c r="E88" s="230"/>
      <c r="F88" s="227">
        <v>204</v>
      </c>
      <c r="G88" s="265"/>
      <c r="H88" s="227">
        <v>50</v>
      </c>
      <c r="I88" s="55"/>
      <c r="J88" s="268">
        <v>498.742</v>
      </c>
      <c r="K88" s="57"/>
      <c r="L88" s="268">
        <v>431.27675</v>
      </c>
      <c r="M88" s="43"/>
      <c r="N88" s="268">
        <v>67.46525</v>
      </c>
      <c r="O88" s="57"/>
      <c r="P88" s="69">
        <v>759.0457299999999</v>
      </c>
      <c r="Q88" s="57"/>
      <c r="R88" s="69">
        <v>667.2306600000001</v>
      </c>
      <c r="S88" s="43"/>
      <c r="T88" s="69">
        <v>91.81507</v>
      </c>
    </row>
    <row r="89" spans="1:20" ht="11.25">
      <c r="A89" s="165" t="s">
        <v>118</v>
      </c>
      <c r="B89" s="227">
        <v>21</v>
      </c>
      <c r="C89" s="165"/>
      <c r="D89" s="227">
        <v>78</v>
      </c>
      <c r="E89" s="230"/>
      <c r="F89" s="227">
        <v>49</v>
      </c>
      <c r="G89" s="265"/>
      <c r="H89" s="227">
        <v>29</v>
      </c>
      <c r="I89" s="55"/>
      <c r="J89" s="268">
        <v>233.80873</v>
      </c>
      <c r="K89" s="57"/>
      <c r="L89" s="268">
        <v>141.63065</v>
      </c>
      <c r="M89" s="43"/>
      <c r="N89" s="268">
        <v>92.17808000000001</v>
      </c>
      <c r="O89" s="57"/>
      <c r="P89" s="69">
        <v>465.04105</v>
      </c>
      <c r="Q89" s="57"/>
      <c r="R89" s="69">
        <v>245.22518</v>
      </c>
      <c r="S89" s="43"/>
      <c r="T89" s="69">
        <v>219.81587</v>
      </c>
    </row>
    <row r="90" spans="1:18" ht="11.25">
      <c r="A90" s="111"/>
      <c r="B90" s="111"/>
      <c r="C90" s="111"/>
      <c r="D90" s="171"/>
      <c r="E90" s="171"/>
      <c r="F90" s="171"/>
      <c r="G90" s="171"/>
      <c r="H90" s="122"/>
      <c r="I90" s="171"/>
      <c r="J90" s="171"/>
      <c r="K90" s="236"/>
      <c r="L90" s="171"/>
      <c r="M90" s="171"/>
      <c r="N90" s="171"/>
      <c r="O90" s="236"/>
      <c r="P90" s="171"/>
      <c r="Q90" s="236"/>
      <c r="R90" s="171"/>
    </row>
    <row r="91" spans="1:21" ht="23.25" customHeight="1">
      <c r="A91" s="288" t="s">
        <v>171</v>
      </c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</row>
    <row r="92" spans="1:21" ht="12.75">
      <c r="A92" s="288" t="s">
        <v>172</v>
      </c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</row>
    <row r="93" spans="1:18" ht="11.25">
      <c r="A93" s="111"/>
      <c r="B93" s="111"/>
      <c r="C93" s="11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</row>
    <row r="94" spans="1:18" ht="11.25">
      <c r="A94" s="111"/>
      <c r="B94" s="111"/>
      <c r="C94" s="11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</row>
    <row r="95" spans="1:18" ht="11.25">
      <c r="A95" s="111"/>
      <c r="B95" s="111"/>
      <c r="C95" s="11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</row>
    <row r="96" spans="1:18" ht="11.25">
      <c r="A96" s="111"/>
      <c r="B96" s="111"/>
      <c r="C96" s="11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</row>
    <row r="97" spans="1:18" ht="11.25">
      <c r="A97" s="111"/>
      <c r="B97" s="111"/>
      <c r="C97" s="11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</row>
    <row r="98" spans="1:18" ht="11.25">
      <c r="A98" s="111"/>
      <c r="B98" s="111"/>
      <c r="C98" s="11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</row>
    <row r="99" spans="1:18" ht="11.25">
      <c r="A99" s="111"/>
      <c r="B99" s="111"/>
      <c r="C99" s="11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1:18" ht="11.25">
      <c r="A100" s="111"/>
      <c r="B100" s="111"/>
      <c r="C100" s="11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</row>
    <row r="101" spans="1:18" ht="11.25">
      <c r="A101" s="111"/>
      <c r="B101" s="111"/>
      <c r="C101" s="11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1:18" ht="11.25">
      <c r="A102" s="111"/>
      <c r="B102" s="111"/>
      <c r="C102" s="11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1:18" ht="11.25">
      <c r="A103" s="111"/>
      <c r="B103" s="111"/>
      <c r="C103" s="11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</row>
    <row r="104" spans="1:18" ht="11.25">
      <c r="A104" s="111"/>
      <c r="B104" s="111"/>
      <c r="C104" s="11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</row>
    <row r="105" spans="1:18" ht="11.25">
      <c r="A105" s="111"/>
      <c r="B105" s="111"/>
      <c r="C105" s="11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</row>
    <row r="106" spans="1:18" ht="11.25">
      <c r="A106" s="111"/>
      <c r="B106" s="111"/>
      <c r="C106" s="11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</row>
    <row r="107" spans="1:18" ht="11.25">
      <c r="A107" s="111"/>
      <c r="B107" s="111"/>
      <c r="C107" s="11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</row>
    <row r="108" spans="1:18" ht="11.25">
      <c r="A108" s="111"/>
      <c r="B108" s="111"/>
      <c r="C108" s="11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:18" ht="11.25">
      <c r="A109" s="111"/>
      <c r="B109" s="111"/>
      <c r="C109" s="111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>
      <c r="A110" s="111"/>
      <c r="B110" s="111"/>
      <c r="C110" s="11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>
      <c r="A111" s="111"/>
      <c r="B111" s="111"/>
      <c r="C111" s="111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>
      <c r="A112" s="111"/>
      <c r="B112" s="111"/>
      <c r="C112" s="11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>
      <c r="A113" s="111"/>
      <c r="B113" s="111"/>
      <c r="C113" s="111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>
      <c r="A114" s="111"/>
      <c r="B114" s="111"/>
      <c r="C114" s="111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3" ht="11.25">
      <c r="A115" s="111"/>
      <c r="B115" s="111"/>
      <c r="C115" s="111"/>
    </row>
    <row r="116" spans="1:3" ht="11.25">
      <c r="A116" s="111"/>
      <c r="B116" s="111"/>
      <c r="C116" s="111"/>
    </row>
    <row r="117" spans="1:3" ht="11.25">
      <c r="A117" s="111"/>
      <c r="B117" s="111"/>
      <c r="C117" s="111"/>
    </row>
    <row r="118" spans="1:3" ht="11.25">
      <c r="A118" s="111"/>
      <c r="B118" s="111"/>
      <c r="C118" s="111"/>
    </row>
    <row r="119" spans="1:3" ht="11.25">
      <c r="A119" s="111"/>
      <c r="B119" s="111"/>
      <c r="C119" s="111"/>
    </row>
    <row r="120" spans="1:3" ht="11.25">
      <c r="A120" s="111"/>
      <c r="B120" s="111"/>
      <c r="C120" s="111"/>
    </row>
    <row r="121" spans="1:3" ht="11.25">
      <c r="A121" s="111"/>
      <c r="B121" s="111"/>
      <c r="C121" s="111"/>
    </row>
    <row r="122" spans="1:3" ht="11.25">
      <c r="A122" s="111"/>
      <c r="B122" s="111"/>
      <c r="C122" s="111"/>
    </row>
    <row r="123" spans="1:3" ht="11.25">
      <c r="A123" s="111"/>
      <c r="B123" s="111"/>
      <c r="C123" s="111"/>
    </row>
    <row r="124" spans="1:3" ht="11.25">
      <c r="A124" s="111"/>
      <c r="B124" s="111"/>
      <c r="C124" s="111"/>
    </row>
    <row r="125" spans="1:3" ht="11.25">
      <c r="A125" s="111"/>
      <c r="B125" s="111"/>
      <c r="C125" s="111"/>
    </row>
    <row r="126" spans="1:3" ht="11.25">
      <c r="A126" s="111"/>
      <c r="B126" s="111"/>
      <c r="C126" s="111"/>
    </row>
    <row r="127" spans="1:3" ht="11.25">
      <c r="A127" s="111"/>
      <c r="B127" s="111"/>
      <c r="C127" s="111"/>
    </row>
    <row r="128" spans="1:3" ht="11.25">
      <c r="A128" s="111"/>
      <c r="B128" s="111"/>
      <c r="C128" s="111"/>
    </row>
    <row r="129" spans="1:3" ht="11.25">
      <c r="A129" s="111"/>
      <c r="B129" s="111"/>
      <c r="C129" s="111"/>
    </row>
    <row r="130" spans="1:3" ht="11.25">
      <c r="A130" s="111"/>
      <c r="B130" s="111"/>
      <c r="C130" s="111"/>
    </row>
    <row r="131" spans="1:3" ht="11.25">
      <c r="A131" s="111"/>
      <c r="B131" s="111"/>
      <c r="C131" s="111"/>
    </row>
    <row r="132" spans="1:3" ht="11.25">
      <c r="A132" s="111"/>
      <c r="B132" s="111"/>
      <c r="C132" s="111"/>
    </row>
    <row r="133" spans="1:3" ht="11.25">
      <c r="A133" s="111"/>
      <c r="B133" s="111"/>
      <c r="C133" s="111"/>
    </row>
    <row r="134" spans="1:3" ht="11.25">
      <c r="A134" s="111"/>
      <c r="B134" s="111"/>
      <c r="C134" s="111"/>
    </row>
    <row r="135" spans="1:3" ht="11.25">
      <c r="A135" s="111"/>
      <c r="B135" s="111"/>
      <c r="C135" s="111"/>
    </row>
    <row r="136" spans="1:3" ht="11.25">
      <c r="A136" s="111"/>
      <c r="B136" s="111"/>
      <c r="C136" s="111"/>
    </row>
    <row r="137" spans="1:3" ht="11.25">
      <c r="A137" s="111"/>
      <c r="B137" s="111"/>
      <c r="C137" s="111"/>
    </row>
    <row r="138" spans="1:3" ht="11.25">
      <c r="A138" s="111"/>
      <c r="B138" s="111"/>
      <c r="C138" s="111"/>
    </row>
    <row r="139" spans="1:3" ht="11.25">
      <c r="A139" s="111"/>
      <c r="B139" s="111"/>
      <c r="C139" s="111"/>
    </row>
    <row r="140" spans="1:3" ht="11.25">
      <c r="A140" s="111"/>
      <c r="B140" s="111"/>
      <c r="C140" s="111"/>
    </row>
    <row r="141" spans="1:3" ht="11.25">
      <c r="A141" s="111"/>
      <c r="B141" s="111"/>
      <c r="C141" s="111"/>
    </row>
    <row r="142" spans="1:3" ht="11.25">
      <c r="A142" s="111"/>
      <c r="B142" s="111"/>
      <c r="C142" s="111"/>
    </row>
    <row r="143" spans="1:3" ht="11.25">
      <c r="A143" s="111"/>
      <c r="B143" s="111"/>
      <c r="C143" s="111"/>
    </row>
    <row r="144" spans="1:3" ht="11.25">
      <c r="A144" s="111"/>
      <c r="B144" s="111"/>
      <c r="C144" s="111"/>
    </row>
    <row r="145" spans="1:3" ht="11.25">
      <c r="A145" s="111"/>
      <c r="B145" s="111"/>
      <c r="C145" s="111"/>
    </row>
    <row r="146" spans="1:3" ht="11.25">
      <c r="A146" s="111"/>
      <c r="B146" s="111"/>
      <c r="C146" s="111"/>
    </row>
    <row r="147" spans="1:3" ht="11.25">
      <c r="A147" s="111"/>
      <c r="B147" s="111"/>
      <c r="C147" s="111"/>
    </row>
    <row r="148" spans="1:3" ht="11.25">
      <c r="A148" s="111"/>
      <c r="B148" s="111"/>
      <c r="C148" s="111"/>
    </row>
    <row r="149" spans="1:3" ht="11.25">
      <c r="A149" s="111"/>
      <c r="B149" s="111"/>
      <c r="C149" s="111"/>
    </row>
    <row r="150" spans="1:3" ht="11.25">
      <c r="A150" s="111"/>
      <c r="B150" s="111"/>
      <c r="C150" s="111"/>
    </row>
    <row r="151" spans="1:3" ht="11.25">
      <c r="A151" s="111"/>
      <c r="B151" s="111"/>
      <c r="C151" s="111"/>
    </row>
    <row r="152" spans="1:3" ht="11.25">
      <c r="A152" s="111"/>
      <c r="B152" s="111"/>
      <c r="C152" s="111"/>
    </row>
    <row r="153" spans="1:3" ht="11.25">
      <c r="A153" s="111"/>
      <c r="B153" s="111"/>
      <c r="C153" s="111"/>
    </row>
    <row r="154" spans="1:3" ht="11.25">
      <c r="A154" s="111"/>
      <c r="B154" s="111"/>
      <c r="C154" s="111"/>
    </row>
    <row r="155" spans="1:3" ht="11.25">
      <c r="A155" s="111"/>
      <c r="B155" s="111"/>
      <c r="C155" s="111"/>
    </row>
    <row r="156" spans="1:3" ht="11.25">
      <c r="A156" s="111"/>
      <c r="B156" s="111"/>
      <c r="C156" s="111"/>
    </row>
    <row r="157" spans="1:3" ht="11.25">
      <c r="A157" s="111"/>
      <c r="B157" s="111"/>
      <c r="C157" s="111"/>
    </row>
    <row r="158" spans="1:3" ht="11.25">
      <c r="A158" s="111"/>
      <c r="B158" s="111"/>
      <c r="C158" s="111"/>
    </row>
    <row r="159" spans="1:3" ht="11.25">
      <c r="A159" s="111"/>
      <c r="B159" s="111"/>
      <c r="C159" s="111"/>
    </row>
    <row r="160" spans="1:3" ht="11.25">
      <c r="A160" s="111"/>
      <c r="B160" s="111"/>
      <c r="C160" s="111"/>
    </row>
    <row r="161" spans="1:3" ht="11.25">
      <c r="A161" s="111"/>
      <c r="B161" s="111"/>
      <c r="C161" s="111"/>
    </row>
    <row r="162" spans="1:3" ht="11.25">
      <c r="A162" s="111"/>
      <c r="B162" s="111"/>
      <c r="C162" s="111"/>
    </row>
    <row r="163" spans="1:3" ht="11.25">
      <c r="A163" s="111"/>
      <c r="B163" s="111"/>
      <c r="C163" s="111"/>
    </row>
    <row r="164" spans="1:3" ht="11.25">
      <c r="A164" s="111"/>
      <c r="B164" s="111"/>
      <c r="C164" s="111"/>
    </row>
    <row r="165" spans="1:3" ht="11.25">
      <c r="A165" s="111"/>
      <c r="B165" s="111"/>
      <c r="C165" s="111"/>
    </row>
    <row r="166" spans="1:3" ht="11.25">
      <c r="A166" s="111"/>
      <c r="B166" s="111"/>
      <c r="C166" s="111"/>
    </row>
    <row r="167" spans="1:3" ht="11.25">
      <c r="A167" s="111"/>
      <c r="B167" s="111"/>
      <c r="C167" s="111"/>
    </row>
    <row r="168" spans="1:3" ht="11.25">
      <c r="A168" s="111"/>
      <c r="B168" s="111"/>
      <c r="C168" s="111"/>
    </row>
    <row r="169" spans="1:3" ht="11.25">
      <c r="A169" s="111"/>
      <c r="B169" s="111"/>
      <c r="C169" s="111"/>
    </row>
    <row r="170" spans="1:3" ht="11.25">
      <c r="A170" s="111"/>
      <c r="B170" s="111"/>
      <c r="C170" s="111"/>
    </row>
    <row r="171" spans="1:3" ht="11.25">
      <c r="A171" s="111"/>
      <c r="B171" s="111"/>
      <c r="C171" s="111"/>
    </row>
    <row r="172" spans="1:3" ht="11.25">
      <c r="A172" s="111"/>
      <c r="B172" s="111"/>
      <c r="C172" s="111"/>
    </row>
    <row r="173" spans="1:3" ht="11.25">
      <c r="A173" s="111"/>
      <c r="B173" s="111"/>
      <c r="C173" s="111"/>
    </row>
    <row r="174" spans="1:3" ht="11.25">
      <c r="A174" s="111"/>
      <c r="B174" s="111"/>
      <c r="C174" s="111"/>
    </row>
    <row r="175" spans="1:3" ht="11.25">
      <c r="A175" s="111"/>
      <c r="B175" s="111"/>
      <c r="C175" s="111"/>
    </row>
    <row r="176" spans="1:3" ht="11.25">
      <c r="A176" s="111"/>
      <c r="B176" s="111"/>
      <c r="C176" s="111"/>
    </row>
    <row r="177" spans="1:3" ht="11.25">
      <c r="A177" s="111"/>
      <c r="B177" s="111"/>
      <c r="C177" s="111"/>
    </row>
    <row r="178" spans="1:3" ht="11.25">
      <c r="A178" s="111"/>
      <c r="B178" s="111"/>
      <c r="C178" s="111"/>
    </row>
    <row r="179" spans="1:3" ht="11.25">
      <c r="A179" s="111"/>
      <c r="B179" s="111"/>
      <c r="C179" s="111"/>
    </row>
    <row r="180" spans="1:3" ht="11.25">
      <c r="A180" s="111"/>
      <c r="B180" s="111"/>
      <c r="C180" s="111"/>
    </row>
    <row r="181" spans="1:3" ht="11.25">
      <c r="A181" s="111"/>
      <c r="B181" s="111"/>
      <c r="C181" s="111"/>
    </row>
    <row r="182" spans="1:3" ht="11.25">
      <c r="A182" s="111"/>
      <c r="B182" s="111"/>
      <c r="C182" s="111"/>
    </row>
    <row r="183" spans="1:3" ht="11.25">
      <c r="A183" s="111"/>
      <c r="B183" s="111"/>
      <c r="C183" s="111"/>
    </row>
    <row r="184" spans="1:3" ht="11.25">
      <c r="A184" s="111"/>
      <c r="B184" s="111"/>
      <c r="C184" s="111"/>
    </row>
    <row r="185" spans="1:3" ht="11.25">
      <c r="A185" s="111"/>
      <c r="B185" s="111"/>
      <c r="C185" s="111"/>
    </row>
    <row r="186" spans="1:3" ht="11.25">
      <c r="A186" s="111"/>
      <c r="B186" s="111"/>
      <c r="C186" s="111"/>
    </row>
    <row r="187" spans="1:3" ht="11.25">
      <c r="A187" s="111"/>
      <c r="B187" s="111"/>
      <c r="C187" s="111"/>
    </row>
    <row r="188" spans="1:3" ht="11.25">
      <c r="A188" s="111"/>
      <c r="B188" s="111"/>
      <c r="C188" s="111"/>
    </row>
    <row r="189" spans="1:3" ht="11.25">
      <c r="A189" s="111"/>
      <c r="B189" s="111"/>
      <c r="C189" s="111"/>
    </row>
    <row r="190" spans="1:3" ht="11.25">
      <c r="A190" s="111"/>
      <c r="B190" s="111"/>
      <c r="C190" s="111"/>
    </row>
    <row r="191" spans="1:3" ht="11.25">
      <c r="A191" s="111"/>
      <c r="B191" s="111"/>
      <c r="C191" s="111"/>
    </row>
    <row r="192" spans="1:3" ht="11.25">
      <c r="A192" s="111"/>
      <c r="B192" s="111"/>
      <c r="C192" s="111"/>
    </row>
    <row r="193" spans="1:3" ht="11.25">
      <c r="A193" s="111"/>
      <c r="B193" s="111"/>
      <c r="C193" s="111"/>
    </row>
    <row r="194" spans="1:3" ht="11.25">
      <c r="A194" s="111"/>
      <c r="B194" s="111"/>
      <c r="C194" s="111"/>
    </row>
    <row r="195" spans="1:3" ht="11.25">
      <c r="A195" s="111"/>
      <c r="B195" s="111"/>
      <c r="C195" s="111"/>
    </row>
    <row r="196" spans="1:3" ht="11.25">
      <c r="A196" s="111"/>
      <c r="B196" s="111"/>
      <c r="C196" s="111"/>
    </row>
    <row r="197" spans="1:3" ht="11.25">
      <c r="A197" s="111"/>
      <c r="B197" s="111"/>
      <c r="C197" s="111"/>
    </row>
    <row r="198" spans="1:3" ht="11.25">
      <c r="A198" s="111"/>
      <c r="B198" s="111"/>
      <c r="C198" s="111"/>
    </row>
    <row r="199" spans="1:3" ht="11.25">
      <c r="A199" s="111"/>
      <c r="B199" s="111"/>
      <c r="C199" s="111"/>
    </row>
    <row r="200" spans="1:3" ht="11.25">
      <c r="A200" s="111"/>
      <c r="B200" s="111"/>
      <c r="C200" s="111"/>
    </row>
    <row r="201" spans="1:3" ht="11.25">
      <c r="A201" s="111"/>
      <c r="B201" s="111"/>
      <c r="C201" s="111"/>
    </row>
    <row r="202" spans="1:3" ht="11.25">
      <c r="A202" s="111"/>
      <c r="B202" s="111"/>
      <c r="C202" s="111"/>
    </row>
    <row r="203" spans="1:3" ht="11.25">
      <c r="A203" s="111"/>
      <c r="B203" s="111"/>
      <c r="C203" s="111"/>
    </row>
    <row r="204" spans="1:3" ht="11.25">
      <c r="A204" s="111"/>
      <c r="B204" s="111"/>
      <c r="C204" s="111"/>
    </row>
    <row r="205" spans="1:3" ht="11.25">
      <c r="A205" s="111"/>
      <c r="B205" s="111"/>
      <c r="C205" s="111"/>
    </row>
    <row r="206" spans="1:3" ht="11.25">
      <c r="A206" s="111"/>
      <c r="B206" s="111"/>
      <c r="C206" s="111"/>
    </row>
    <row r="207" spans="1:3" ht="11.25">
      <c r="A207" s="111"/>
      <c r="B207" s="111"/>
      <c r="C207" s="111"/>
    </row>
    <row r="208" spans="1:3" ht="11.25">
      <c r="A208" s="111"/>
      <c r="B208" s="111"/>
      <c r="C208" s="111"/>
    </row>
    <row r="209" spans="1:3" ht="11.25">
      <c r="A209" s="111"/>
      <c r="B209" s="111"/>
      <c r="C209" s="111"/>
    </row>
    <row r="210" spans="1:3" ht="11.25">
      <c r="A210" s="111"/>
      <c r="B210" s="111"/>
      <c r="C210" s="111"/>
    </row>
    <row r="211" spans="1:3" ht="11.25">
      <c r="A211" s="111"/>
      <c r="B211" s="111"/>
      <c r="C211" s="111"/>
    </row>
    <row r="212" spans="1:3" ht="11.25">
      <c r="A212" s="111"/>
      <c r="B212" s="111"/>
      <c r="C212" s="111"/>
    </row>
    <row r="213" spans="1:3" ht="11.25">
      <c r="A213" s="111"/>
      <c r="B213" s="111"/>
      <c r="C213" s="111"/>
    </row>
    <row r="214" spans="1:3" ht="11.25">
      <c r="A214" s="111"/>
      <c r="B214" s="111"/>
      <c r="C214" s="111"/>
    </row>
    <row r="215" spans="1:3" ht="11.25">
      <c r="A215" s="111"/>
      <c r="B215" s="111"/>
      <c r="C215" s="111"/>
    </row>
    <row r="216" spans="1:3" ht="11.25">
      <c r="A216" s="111"/>
      <c r="B216" s="111"/>
      <c r="C216" s="111"/>
    </row>
    <row r="217" spans="1:3" ht="11.25">
      <c r="A217" s="111"/>
      <c r="B217" s="111"/>
      <c r="C217" s="111"/>
    </row>
    <row r="218" spans="1:3" ht="11.25">
      <c r="A218" s="111"/>
      <c r="B218" s="111"/>
      <c r="C218" s="111"/>
    </row>
    <row r="219" spans="1:3" ht="11.25">
      <c r="A219" s="111"/>
      <c r="B219" s="111"/>
      <c r="C219" s="111"/>
    </row>
    <row r="220" spans="1:3" ht="11.25">
      <c r="A220" s="111"/>
      <c r="B220" s="111"/>
      <c r="C220" s="111"/>
    </row>
    <row r="221" spans="1:3" ht="11.25">
      <c r="A221" s="111"/>
      <c r="B221" s="111"/>
      <c r="C221" s="111"/>
    </row>
    <row r="222" spans="1:3" ht="11.25">
      <c r="A222" s="111"/>
      <c r="B222" s="111"/>
      <c r="C222" s="111"/>
    </row>
    <row r="223" spans="1:3" ht="11.25">
      <c r="A223" s="111"/>
      <c r="B223" s="111"/>
      <c r="C223" s="111"/>
    </row>
    <row r="224" spans="1:3" ht="11.25">
      <c r="A224" s="111"/>
      <c r="B224" s="111"/>
      <c r="C224" s="111"/>
    </row>
    <row r="225" spans="1:3" ht="11.25">
      <c r="A225" s="111"/>
      <c r="B225" s="111"/>
      <c r="C225" s="111"/>
    </row>
    <row r="226" spans="1:3" ht="11.25">
      <c r="A226" s="111"/>
      <c r="B226" s="111"/>
      <c r="C226" s="111"/>
    </row>
    <row r="227" spans="1:3" ht="11.25">
      <c r="A227" s="111"/>
      <c r="B227" s="111"/>
      <c r="C227" s="111"/>
    </row>
    <row r="228" spans="1:3" ht="11.25">
      <c r="A228" s="111"/>
      <c r="B228" s="111"/>
      <c r="C228" s="111"/>
    </row>
    <row r="229" spans="1:3" ht="11.25">
      <c r="A229" s="111"/>
      <c r="B229" s="111"/>
      <c r="C229" s="111"/>
    </row>
    <row r="230" spans="1:3" ht="11.25">
      <c r="A230" s="111"/>
      <c r="B230" s="111"/>
      <c r="C230" s="111"/>
    </row>
    <row r="231" spans="1:3" ht="11.25">
      <c r="A231" s="111"/>
      <c r="B231" s="111"/>
      <c r="C231" s="111"/>
    </row>
    <row r="232" spans="1:3" ht="11.25">
      <c r="A232" s="111"/>
      <c r="B232" s="111"/>
      <c r="C232" s="111"/>
    </row>
    <row r="233" spans="1:3" ht="11.25">
      <c r="A233" s="111"/>
      <c r="B233" s="111"/>
      <c r="C233" s="111"/>
    </row>
    <row r="234" spans="1:3" ht="11.25">
      <c r="A234" s="111"/>
      <c r="B234" s="111"/>
      <c r="C234" s="111"/>
    </row>
    <row r="235" spans="1:3" ht="11.25">
      <c r="A235" s="111"/>
      <c r="B235" s="111"/>
      <c r="C235" s="111"/>
    </row>
    <row r="236" spans="1:3" ht="11.25">
      <c r="A236" s="111"/>
      <c r="B236" s="111"/>
      <c r="C236" s="111"/>
    </row>
    <row r="237" spans="1:3" ht="11.25">
      <c r="A237" s="111"/>
      <c r="B237" s="111"/>
      <c r="C237" s="111"/>
    </row>
    <row r="238" spans="1:3" ht="11.25">
      <c r="A238" s="111"/>
      <c r="B238" s="111"/>
      <c r="C238" s="111"/>
    </row>
    <row r="239" spans="1:3" ht="11.25">
      <c r="A239" s="111"/>
      <c r="B239" s="111"/>
      <c r="C239" s="111"/>
    </row>
    <row r="240" spans="1:3" ht="11.25">
      <c r="A240" s="111"/>
      <c r="B240" s="111"/>
      <c r="C240" s="111"/>
    </row>
    <row r="241" spans="1:3" ht="11.25">
      <c r="A241" s="111"/>
      <c r="B241" s="111"/>
      <c r="C241" s="111"/>
    </row>
    <row r="242" spans="1:3" ht="11.25">
      <c r="A242" s="111"/>
      <c r="B242" s="111"/>
      <c r="C242" s="111"/>
    </row>
    <row r="243" spans="1:3" ht="11.25">
      <c r="A243" s="111"/>
      <c r="B243" s="111"/>
      <c r="C243" s="111"/>
    </row>
    <row r="244" spans="1:3" ht="11.25">
      <c r="A244" s="111"/>
      <c r="B244" s="111"/>
      <c r="C244" s="111"/>
    </row>
    <row r="245" spans="1:3" ht="11.25">
      <c r="A245" s="111"/>
      <c r="B245" s="111"/>
      <c r="C245" s="111"/>
    </row>
    <row r="246" spans="1:3" ht="11.25">
      <c r="A246" s="111"/>
      <c r="B246" s="111"/>
      <c r="C246" s="111"/>
    </row>
    <row r="247" spans="1:3" ht="11.25">
      <c r="A247" s="111"/>
      <c r="B247" s="111"/>
      <c r="C247" s="111"/>
    </row>
    <row r="248" spans="1:3" ht="11.25">
      <c r="A248" s="111"/>
      <c r="B248" s="111"/>
      <c r="C248" s="111"/>
    </row>
    <row r="249" spans="1:3" ht="11.25">
      <c r="A249" s="111"/>
      <c r="B249" s="111"/>
      <c r="C249" s="111"/>
    </row>
    <row r="250" spans="1:3" ht="11.25">
      <c r="A250" s="111"/>
      <c r="B250" s="111"/>
      <c r="C250" s="111"/>
    </row>
    <row r="251" spans="1:3" ht="11.25">
      <c r="A251" s="111"/>
      <c r="B251" s="111"/>
      <c r="C251" s="111"/>
    </row>
    <row r="252" spans="1:3" ht="11.25">
      <c r="A252" s="111"/>
      <c r="B252" s="111"/>
      <c r="C252" s="111"/>
    </row>
    <row r="253" spans="1:3" ht="11.25">
      <c r="A253" s="111"/>
      <c r="B253" s="111"/>
      <c r="C253" s="111"/>
    </row>
    <row r="254" spans="1:3" ht="11.25">
      <c r="A254" s="111"/>
      <c r="B254" s="111"/>
      <c r="C254" s="111"/>
    </row>
    <row r="255" spans="1:3" ht="11.25">
      <c r="A255" s="111"/>
      <c r="B255" s="111"/>
      <c r="C255" s="111"/>
    </row>
    <row r="256" spans="1:3" ht="11.25">
      <c r="A256" s="111"/>
      <c r="B256" s="111"/>
      <c r="C256" s="111"/>
    </row>
    <row r="257" spans="1:3" ht="11.25">
      <c r="A257" s="111"/>
      <c r="B257" s="111"/>
      <c r="C257" s="111"/>
    </row>
    <row r="258" spans="1:3" ht="11.25">
      <c r="A258" s="111"/>
      <c r="B258" s="111"/>
      <c r="C258" s="111"/>
    </row>
    <row r="259" spans="1:3" ht="11.25">
      <c r="A259" s="111"/>
      <c r="B259" s="111"/>
      <c r="C259" s="111"/>
    </row>
    <row r="260" spans="1:3" ht="11.25">
      <c r="A260" s="111"/>
      <c r="B260" s="111"/>
      <c r="C260" s="111"/>
    </row>
    <row r="261" spans="1:3" ht="11.25">
      <c r="A261" s="111"/>
      <c r="B261" s="111"/>
      <c r="C261" s="111"/>
    </row>
    <row r="262" spans="1:3" ht="11.25">
      <c r="A262" s="111"/>
      <c r="B262" s="111"/>
      <c r="C262" s="111"/>
    </row>
    <row r="263" spans="1:3" ht="11.25">
      <c r="A263" s="111"/>
      <c r="B263" s="111"/>
      <c r="C263" s="111"/>
    </row>
    <row r="264" spans="1:3" ht="11.25">
      <c r="A264" s="111"/>
      <c r="B264" s="111"/>
      <c r="C264" s="111"/>
    </row>
    <row r="265" spans="1:3" ht="11.25">
      <c r="A265" s="111"/>
      <c r="B265" s="111"/>
      <c r="C265" s="111"/>
    </row>
    <row r="266" spans="1:3" ht="11.25">
      <c r="A266" s="111"/>
      <c r="B266" s="111"/>
      <c r="C266" s="111"/>
    </row>
    <row r="267" spans="1:3" ht="11.25">
      <c r="A267" s="111"/>
      <c r="B267" s="111"/>
      <c r="C267" s="111"/>
    </row>
    <row r="268" spans="1:3" ht="11.25">
      <c r="A268" s="111"/>
      <c r="B268" s="111"/>
      <c r="C268" s="111"/>
    </row>
    <row r="269" spans="1:3" ht="11.25">
      <c r="A269" s="111"/>
      <c r="B269" s="111"/>
      <c r="C269" s="111"/>
    </row>
    <row r="270" spans="1:3" ht="11.25">
      <c r="A270" s="111"/>
      <c r="B270" s="111"/>
      <c r="C270" s="111"/>
    </row>
    <row r="271" spans="1:3" ht="11.25">
      <c r="A271" s="111"/>
      <c r="B271" s="111"/>
      <c r="C271" s="111"/>
    </row>
    <row r="272" spans="1:3" ht="11.25">
      <c r="A272" s="111"/>
      <c r="B272" s="111"/>
      <c r="C272" s="111"/>
    </row>
    <row r="273" spans="1:3" ht="11.25">
      <c r="A273" s="111"/>
      <c r="B273" s="111"/>
      <c r="C273" s="111"/>
    </row>
    <row r="274" spans="1:3" ht="11.25">
      <c r="A274" s="111"/>
      <c r="B274" s="111"/>
      <c r="C274" s="111"/>
    </row>
    <row r="275" spans="1:3" ht="11.25">
      <c r="A275" s="111"/>
      <c r="B275" s="111"/>
      <c r="C275" s="111"/>
    </row>
    <row r="276" spans="1:3" ht="11.25">
      <c r="A276" s="111"/>
      <c r="B276" s="111"/>
      <c r="C276" s="111"/>
    </row>
    <row r="277" spans="1:3" ht="11.25">
      <c r="A277" s="111"/>
      <c r="B277" s="111"/>
      <c r="C277" s="111"/>
    </row>
    <row r="278" spans="1:3" ht="11.25">
      <c r="A278" s="111"/>
      <c r="B278" s="111"/>
      <c r="C278" s="111"/>
    </row>
    <row r="279" spans="1:3" ht="11.25">
      <c r="A279" s="111"/>
      <c r="B279" s="111"/>
      <c r="C279" s="111"/>
    </row>
    <row r="280" spans="1:3" ht="11.25">
      <c r="A280" s="111"/>
      <c r="B280" s="111"/>
      <c r="C280" s="111"/>
    </row>
    <row r="281" spans="1:3" ht="11.25">
      <c r="A281" s="111"/>
      <c r="B281" s="111"/>
      <c r="C281" s="111"/>
    </row>
    <row r="282" spans="1:3" ht="11.25">
      <c r="A282" s="111"/>
      <c r="B282" s="111"/>
      <c r="C282" s="111"/>
    </row>
    <row r="283" spans="1:3" ht="11.25">
      <c r="A283" s="111"/>
      <c r="B283" s="111"/>
      <c r="C283" s="111"/>
    </row>
    <row r="284" spans="1:3" ht="11.25">
      <c r="A284" s="111"/>
      <c r="B284" s="111"/>
      <c r="C284" s="111"/>
    </row>
    <row r="285" spans="1:3" ht="11.25">
      <c r="A285" s="111"/>
      <c r="B285" s="111"/>
      <c r="C285" s="111"/>
    </row>
    <row r="286" spans="1:3" ht="11.25">
      <c r="A286" s="111"/>
      <c r="B286" s="111"/>
      <c r="C286" s="111"/>
    </row>
    <row r="287" spans="1:3" ht="11.25">
      <c r="A287" s="111"/>
      <c r="B287" s="111"/>
      <c r="C287" s="111"/>
    </row>
    <row r="288" spans="1:3" ht="11.25">
      <c r="A288" s="111"/>
      <c r="B288" s="111"/>
      <c r="C288" s="111"/>
    </row>
    <row r="289" spans="1:3" ht="11.25">
      <c r="A289" s="111"/>
      <c r="B289" s="111"/>
      <c r="C289" s="111"/>
    </row>
    <row r="290" spans="1:3" ht="11.25">
      <c r="A290" s="111"/>
      <c r="B290" s="111"/>
      <c r="C290" s="111"/>
    </row>
    <row r="291" spans="1:3" ht="11.25">
      <c r="A291" s="111"/>
      <c r="B291" s="111"/>
      <c r="C291" s="111"/>
    </row>
    <row r="292" spans="1:3" ht="11.25">
      <c r="A292" s="111"/>
      <c r="B292" s="111"/>
      <c r="C292" s="111"/>
    </row>
    <row r="293" spans="1:3" ht="11.25">
      <c r="A293" s="111"/>
      <c r="B293" s="111"/>
      <c r="C293" s="111"/>
    </row>
    <row r="294" spans="1:3" ht="11.25">
      <c r="A294" s="111"/>
      <c r="B294" s="111"/>
      <c r="C294" s="111"/>
    </row>
    <row r="295" spans="1:3" ht="11.25">
      <c r="A295" s="111"/>
      <c r="B295" s="111"/>
      <c r="C295" s="111"/>
    </row>
    <row r="296" spans="1:3" ht="11.25">
      <c r="A296" s="111"/>
      <c r="B296" s="111"/>
      <c r="C296" s="111"/>
    </row>
    <row r="297" spans="1:3" ht="11.25">
      <c r="A297" s="111"/>
      <c r="B297" s="111"/>
      <c r="C297" s="111"/>
    </row>
    <row r="298" spans="1:3" ht="11.25">
      <c r="A298" s="111"/>
      <c r="B298" s="111"/>
      <c r="C298" s="111"/>
    </row>
    <row r="299" spans="1:3" ht="11.25">
      <c r="A299" s="111"/>
      <c r="B299" s="111"/>
      <c r="C299" s="111"/>
    </row>
    <row r="300" spans="1:3" ht="11.25">
      <c r="A300" s="111"/>
      <c r="B300" s="111"/>
      <c r="C300" s="111"/>
    </row>
    <row r="301" spans="1:3" ht="11.25">
      <c r="A301" s="111"/>
      <c r="B301" s="111"/>
      <c r="C301" s="111"/>
    </row>
    <row r="302" spans="1:3" ht="11.25">
      <c r="A302" s="111"/>
      <c r="B302" s="111"/>
      <c r="C302" s="111"/>
    </row>
    <row r="303" spans="1:3" ht="11.25">
      <c r="A303" s="111"/>
      <c r="B303" s="111"/>
      <c r="C303" s="111"/>
    </row>
    <row r="304" spans="1:3" ht="11.25">
      <c r="A304" s="111"/>
      <c r="B304" s="111"/>
      <c r="C304" s="111"/>
    </row>
    <row r="305" spans="1:3" ht="11.25">
      <c r="A305" s="111"/>
      <c r="B305" s="111"/>
      <c r="C305" s="111"/>
    </row>
    <row r="306" spans="1:3" ht="11.25">
      <c r="A306" s="111"/>
      <c r="B306" s="111"/>
      <c r="C306" s="111"/>
    </row>
    <row r="307" spans="1:3" ht="11.25">
      <c r="A307" s="111"/>
      <c r="B307" s="111"/>
      <c r="C307" s="111"/>
    </row>
    <row r="308" spans="1:3" ht="11.25">
      <c r="A308" s="111"/>
      <c r="B308" s="111"/>
      <c r="C308" s="111"/>
    </row>
    <row r="309" spans="1:3" ht="11.25">
      <c r="A309" s="111"/>
      <c r="B309" s="111"/>
      <c r="C309" s="111"/>
    </row>
    <row r="310" spans="1:3" ht="11.25">
      <c r="A310" s="111"/>
      <c r="B310" s="111"/>
      <c r="C310" s="111"/>
    </row>
    <row r="311" spans="1:3" ht="11.25">
      <c r="A311" s="111"/>
      <c r="B311" s="111"/>
      <c r="C311" s="111"/>
    </row>
    <row r="312" spans="1:3" ht="11.25">
      <c r="A312" s="111"/>
      <c r="B312" s="111"/>
      <c r="C312" s="111"/>
    </row>
    <row r="313" spans="1:3" ht="11.25">
      <c r="A313" s="111"/>
      <c r="B313" s="111"/>
      <c r="C313" s="111"/>
    </row>
    <row r="314" spans="1:3" ht="11.25">
      <c r="A314" s="111"/>
      <c r="B314" s="111"/>
      <c r="C314" s="111"/>
    </row>
    <row r="315" spans="1:3" ht="11.25">
      <c r="A315" s="111"/>
      <c r="B315" s="111"/>
      <c r="C315" s="111"/>
    </row>
    <row r="316" spans="1:3" ht="11.25">
      <c r="A316" s="111"/>
      <c r="B316" s="111"/>
      <c r="C316" s="111"/>
    </row>
    <row r="317" spans="1:3" ht="11.25">
      <c r="A317" s="111"/>
      <c r="B317" s="111"/>
      <c r="C317" s="111"/>
    </row>
    <row r="318" spans="1:3" ht="11.25">
      <c r="A318" s="111"/>
      <c r="B318" s="111"/>
      <c r="C318" s="111"/>
    </row>
    <row r="319" spans="1:3" ht="11.25">
      <c r="A319" s="111"/>
      <c r="B319" s="111"/>
      <c r="C319" s="111"/>
    </row>
    <row r="320" spans="1:3" ht="11.25">
      <c r="A320" s="111"/>
      <c r="B320" s="111"/>
      <c r="C320" s="111"/>
    </row>
    <row r="321" spans="1:3" ht="11.25">
      <c r="A321" s="111"/>
      <c r="B321" s="111"/>
      <c r="C321" s="111"/>
    </row>
    <row r="322" spans="1:3" ht="11.25">
      <c r="A322" s="111"/>
      <c r="B322" s="111"/>
      <c r="C322" s="111"/>
    </row>
    <row r="323" spans="1:3" ht="11.25">
      <c r="A323" s="111"/>
      <c r="B323" s="111"/>
      <c r="C323" s="111"/>
    </row>
    <row r="324" spans="1:3" ht="11.25">
      <c r="A324" s="111"/>
      <c r="B324" s="111"/>
      <c r="C324" s="111"/>
    </row>
    <row r="325" spans="1:3" ht="11.25">
      <c r="A325" s="111"/>
      <c r="B325" s="111"/>
      <c r="C325" s="111"/>
    </row>
    <row r="326" spans="1:3" ht="11.25">
      <c r="A326" s="111"/>
      <c r="B326" s="111"/>
      <c r="C326" s="111"/>
    </row>
    <row r="327" spans="1:3" ht="11.25">
      <c r="A327" s="111"/>
      <c r="B327" s="111"/>
      <c r="C327" s="111"/>
    </row>
    <row r="328" spans="1:3" ht="11.25">
      <c r="A328" s="111"/>
      <c r="B328" s="111"/>
      <c r="C328" s="111"/>
    </row>
    <row r="329" spans="1:3" ht="11.25">
      <c r="A329" s="111"/>
      <c r="B329" s="111"/>
      <c r="C329" s="111"/>
    </row>
    <row r="330" spans="1:3" ht="11.25">
      <c r="A330" s="111"/>
      <c r="B330" s="111"/>
      <c r="C330" s="111"/>
    </row>
    <row r="331" spans="1:3" ht="11.25">
      <c r="A331" s="111"/>
      <c r="B331" s="111"/>
      <c r="C331" s="111"/>
    </row>
    <row r="332" spans="1:3" ht="11.25">
      <c r="A332" s="111"/>
      <c r="B332" s="111"/>
      <c r="C332" s="111"/>
    </row>
    <row r="333" spans="1:3" ht="11.25">
      <c r="A333" s="111"/>
      <c r="B333" s="111"/>
      <c r="C333" s="111"/>
    </row>
    <row r="334" spans="1:3" ht="11.25">
      <c r="A334" s="111"/>
      <c r="B334" s="111"/>
      <c r="C334" s="111"/>
    </row>
    <row r="335" spans="1:3" ht="11.25">
      <c r="A335" s="111"/>
      <c r="B335" s="111"/>
      <c r="C335" s="111"/>
    </row>
    <row r="336" spans="1:3" ht="11.25">
      <c r="A336" s="111"/>
      <c r="B336" s="111"/>
      <c r="C336" s="111"/>
    </row>
    <row r="337" spans="1:3" ht="11.25">
      <c r="A337" s="111"/>
      <c r="B337" s="111"/>
      <c r="C337" s="111"/>
    </row>
    <row r="338" spans="1:3" ht="11.25">
      <c r="A338" s="111"/>
      <c r="B338" s="111"/>
      <c r="C338" s="111"/>
    </row>
    <row r="339" spans="1:3" ht="11.25">
      <c r="A339" s="111"/>
      <c r="B339" s="111"/>
      <c r="C339" s="111"/>
    </row>
    <row r="340" spans="1:3" ht="11.25">
      <c r="A340" s="111"/>
      <c r="B340" s="111"/>
      <c r="C340" s="111"/>
    </row>
    <row r="341" spans="1:3" ht="11.25">
      <c r="A341" s="111"/>
      <c r="B341" s="111"/>
      <c r="C341" s="111"/>
    </row>
    <row r="342" spans="1:3" ht="11.25">
      <c r="A342" s="111"/>
      <c r="B342" s="111"/>
      <c r="C342" s="111"/>
    </row>
    <row r="343" spans="1:3" ht="11.25">
      <c r="A343" s="111"/>
      <c r="B343" s="111"/>
      <c r="C343" s="111"/>
    </row>
    <row r="344" spans="1:3" ht="11.25">
      <c r="A344" s="111"/>
      <c r="B344" s="111"/>
      <c r="C344" s="111"/>
    </row>
    <row r="345" spans="1:3" ht="11.25">
      <c r="A345" s="111"/>
      <c r="B345" s="111"/>
      <c r="C345" s="111"/>
    </row>
    <row r="346" spans="1:3" ht="11.25">
      <c r="A346" s="111"/>
      <c r="B346" s="111"/>
      <c r="C346" s="111"/>
    </row>
    <row r="347" spans="1:3" ht="11.25">
      <c r="A347" s="111"/>
      <c r="B347" s="111"/>
      <c r="C347" s="111"/>
    </row>
    <row r="348" spans="1:3" ht="11.25">
      <c r="A348" s="111"/>
      <c r="B348" s="111"/>
      <c r="C348" s="111"/>
    </row>
    <row r="349" spans="1:3" ht="11.25">
      <c r="A349" s="111"/>
      <c r="B349" s="111"/>
      <c r="C349" s="111"/>
    </row>
    <row r="350" spans="1:3" ht="11.25">
      <c r="A350" s="111"/>
      <c r="B350" s="111"/>
      <c r="C350" s="111"/>
    </row>
    <row r="351" spans="1:3" ht="11.25">
      <c r="A351" s="111"/>
      <c r="B351" s="111"/>
      <c r="C351" s="111"/>
    </row>
    <row r="352" spans="1:3" ht="11.25">
      <c r="A352" s="111"/>
      <c r="B352" s="111"/>
      <c r="C352" s="111"/>
    </row>
    <row r="353" spans="1:3" ht="11.25">
      <c r="A353" s="111"/>
      <c r="B353" s="111"/>
      <c r="C353" s="111"/>
    </row>
    <row r="354" spans="1:3" ht="11.25">
      <c r="A354" s="111"/>
      <c r="B354" s="111"/>
      <c r="C354" s="111"/>
    </row>
    <row r="355" spans="1:3" ht="11.25">
      <c r="A355" s="111"/>
      <c r="B355" s="111"/>
      <c r="C355" s="111"/>
    </row>
    <row r="356" spans="1:3" ht="11.25">
      <c r="A356" s="111"/>
      <c r="B356" s="111"/>
      <c r="C356" s="111"/>
    </row>
    <row r="357" spans="1:3" ht="11.25">
      <c r="A357" s="111"/>
      <c r="B357" s="111"/>
      <c r="C357" s="111"/>
    </row>
    <row r="358" spans="1:3" ht="11.25">
      <c r="A358" s="111"/>
      <c r="B358" s="111"/>
      <c r="C358" s="111"/>
    </row>
    <row r="359" spans="1:3" ht="11.25">
      <c r="A359" s="111"/>
      <c r="B359" s="111"/>
      <c r="C359" s="111"/>
    </row>
    <row r="360" spans="1:3" ht="11.25">
      <c r="A360" s="111"/>
      <c r="B360" s="111"/>
      <c r="C360" s="111"/>
    </row>
    <row r="361" spans="1:3" ht="11.25">
      <c r="A361" s="111"/>
      <c r="B361" s="111"/>
      <c r="C361" s="111"/>
    </row>
    <row r="362" spans="1:3" ht="11.25">
      <c r="A362" s="111"/>
      <c r="B362" s="111"/>
      <c r="C362" s="111"/>
    </row>
    <row r="363" spans="1:3" ht="11.25">
      <c r="A363" s="111"/>
      <c r="B363" s="111"/>
      <c r="C363" s="111"/>
    </row>
    <row r="364" spans="1:3" ht="11.25">
      <c r="A364" s="111"/>
      <c r="B364" s="111"/>
      <c r="C364" s="111"/>
    </row>
    <row r="365" spans="1:3" ht="11.25">
      <c r="A365" s="111"/>
      <c r="B365" s="111"/>
      <c r="C365" s="111"/>
    </row>
    <row r="366" spans="1:3" ht="11.25">
      <c r="A366" s="111"/>
      <c r="B366" s="111"/>
      <c r="C366" s="111"/>
    </row>
    <row r="367" spans="1:3" ht="11.25">
      <c r="A367" s="111"/>
      <c r="B367" s="111"/>
      <c r="C367" s="111"/>
    </row>
    <row r="368" spans="1:3" ht="11.25">
      <c r="A368" s="111"/>
      <c r="B368" s="111"/>
      <c r="C368" s="111"/>
    </row>
    <row r="369" spans="1:3" ht="11.25">
      <c r="A369" s="111"/>
      <c r="B369" s="111"/>
      <c r="C369" s="111"/>
    </row>
    <row r="370" spans="1:3" ht="11.25">
      <c r="A370" s="111"/>
      <c r="B370" s="111"/>
      <c r="C370" s="111"/>
    </row>
    <row r="371" spans="1:3" ht="11.25">
      <c r="A371" s="111"/>
      <c r="B371" s="111"/>
      <c r="C371" s="111"/>
    </row>
    <row r="372" spans="1:3" ht="11.25">
      <c r="A372" s="111"/>
      <c r="B372" s="111"/>
      <c r="C372" s="111"/>
    </row>
    <row r="373" spans="1:3" ht="11.25">
      <c r="A373" s="111"/>
      <c r="B373" s="111"/>
      <c r="C373" s="111"/>
    </row>
    <row r="374" spans="1:3" ht="11.25">
      <c r="A374" s="111"/>
      <c r="B374" s="111"/>
      <c r="C374" s="111"/>
    </row>
    <row r="375" spans="1:3" ht="11.25">
      <c r="A375" s="111"/>
      <c r="B375" s="111"/>
      <c r="C375" s="111"/>
    </row>
    <row r="376" spans="1:3" ht="11.25">
      <c r="A376" s="111"/>
      <c r="B376" s="111"/>
      <c r="C376" s="111"/>
    </row>
    <row r="377" spans="1:3" ht="11.25">
      <c r="A377" s="111"/>
      <c r="B377" s="111"/>
      <c r="C377" s="111"/>
    </row>
    <row r="378" spans="1:3" ht="11.25">
      <c r="A378" s="111"/>
      <c r="B378" s="111"/>
      <c r="C378" s="111"/>
    </row>
    <row r="379" spans="1:3" ht="11.25">
      <c r="A379" s="111"/>
      <c r="B379" s="111"/>
      <c r="C379" s="111"/>
    </row>
    <row r="380" spans="1:3" ht="11.25">
      <c r="A380" s="111"/>
      <c r="B380" s="111"/>
      <c r="C380" s="111"/>
    </row>
    <row r="381" spans="1:3" ht="11.25">
      <c r="A381" s="111"/>
      <c r="B381" s="111"/>
      <c r="C381" s="111"/>
    </row>
    <row r="382" spans="1:3" ht="11.25">
      <c r="A382" s="111"/>
      <c r="B382" s="111"/>
      <c r="C382" s="111"/>
    </row>
    <row r="383" spans="1:3" ht="11.25">
      <c r="A383" s="111"/>
      <c r="B383" s="111"/>
      <c r="C383" s="111"/>
    </row>
    <row r="384" spans="1:3" ht="11.25">
      <c r="A384" s="111"/>
      <c r="B384" s="111"/>
      <c r="C384" s="111"/>
    </row>
    <row r="385" spans="1:3" ht="11.25">
      <c r="A385" s="111"/>
      <c r="B385" s="111"/>
      <c r="C385" s="111"/>
    </row>
    <row r="386" spans="1:3" ht="11.25">
      <c r="A386" s="111"/>
      <c r="B386" s="111"/>
      <c r="C386" s="111"/>
    </row>
    <row r="387" spans="1:3" ht="11.25">
      <c r="A387" s="111"/>
      <c r="B387" s="111"/>
      <c r="C387" s="111"/>
    </row>
    <row r="388" spans="1:3" ht="11.25">
      <c r="A388" s="111"/>
      <c r="B388" s="111"/>
      <c r="C388" s="111"/>
    </row>
    <row r="389" spans="1:3" ht="11.25">
      <c r="A389" s="111"/>
      <c r="B389" s="111"/>
      <c r="C389" s="111"/>
    </row>
    <row r="390" spans="1:3" ht="11.25">
      <c r="A390" s="111"/>
      <c r="B390" s="111"/>
      <c r="C390" s="111"/>
    </row>
    <row r="391" spans="1:3" ht="11.25">
      <c r="A391" s="111"/>
      <c r="B391" s="111"/>
      <c r="C391" s="111"/>
    </row>
    <row r="392" spans="1:3" ht="11.25">
      <c r="A392" s="111"/>
      <c r="B392" s="111"/>
      <c r="C392" s="111"/>
    </row>
    <row r="393" spans="1:3" ht="11.25">
      <c r="A393" s="111"/>
      <c r="B393" s="111"/>
      <c r="C393" s="111"/>
    </row>
    <row r="394" spans="1:3" ht="11.25">
      <c r="A394" s="111"/>
      <c r="B394" s="111"/>
      <c r="C394" s="111"/>
    </row>
    <row r="395" spans="1:3" ht="11.25">
      <c r="A395" s="111"/>
      <c r="B395" s="111"/>
      <c r="C395" s="111"/>
    </row>
    <row r="396" spans="1:3" ht="11.25">
      <c r="A396" s="111"/>
      <c r="B396" s="111"/>
      <c r="C396" s="111"/>
    </row>
    <row r="397" spans="1:3" ht="11.25">
      <c r="A397" s="111"/>
      <c r="B397" s="111"/>
      <c r="C397" s="111"/>
    </row>
    <row r="398" spans="1:3" ht="11.25">
      <c r="A398" s="111"/>
      <c r="B398" s="111"/>
      <c r="C398" s="111"/>
    </row>
    <row r="399" spans="1:3" ht="11.25">
      <c r="A399" s="111"/>
      <c r="B399" s="111"/>
      <c r="C399" s="111"/>
    </row>
    <row r="400" spans="1:3" ht="11.25">
      <c r="A400" s="111"/>
      <c r="B400" s="111"/>
      <c r="C400" s="111"/>
    </row>
    <row r="401" spans="1:3" ht="11.25">
      <c r="A401" s="111"/>
      <c r="B401" s="111"/>
      <c r="C401" s="111"/>
    </row>
    <row r="402" spans="1:3" ht="11.25">
      <c r="A402" s="111"/>
      <c r="B402" s="111"/>
      <c r="C402" s="111"/>
    </row>
    <row r="403" spans="1:3" ht="11.25">
      <c r="A403" s="111"/>
      <c r="B403" s="111"/>
      <c r="C403" s="111"/>
    </row>
    <row r="404" spans="1:3" ht="11.25">
      <c r="A404" s="111"/>
      <c r="B404" s="111"/>
      <c r="C404" s="111"/>
    </row>
    <row r="405" spans="1:3" ht="11.25">
      <c r="A405" s="111"/>
      <c r="B405" s="111"/>
      <c r="C405" s="111"/>
    </row>
    <row r="406" spans="1:3" ht="11.25">
      <c r="A406" s="111"/>
      <c r="B406" s="111"/>
      <c r="C406" s="111"/>
    </row>
    <row r="407" spans="1:3" ht="11.25">
      <c r="A407" s="111"/>
      <c r="B407" s="111"/>
      <c r="C407" s="111"/>
    </row>
    <row r="408" spans="1:3" ht="11.25">
      <c r="A408" s="111"/>
      <c r="B408" s="111"/>
      <c r="C408" s="111"/>
    </row>
    <row r="409" spans="1:3" ht="11.25">
      <c r="A409" s="111"/>
      <c r="B409" s="111"/>
      <c r="C409" s="111"/>
    </row>
    <row r="410" spans="1:3" ht="11.25">
      <c r="A410" s="111"/>
      <c r="B410" s="111"/>
      <c r="C410" s="111"/>
    </row>
    <row r="411" spans="1:3" ht="11.25">
      <c r="A411" s="111"/>
      <c r="B411" s="111"/>
      <c r="C411" s="111"/>
    </row>
    <row r="412" spans="1:3" ht="11.25">
      <c r="A412" s="111"/>
      <c r="B412" s="111"/>
      <c r="C412" s="111"/>
    </row>
    <row r="413" spans="1:3" ht="11.25">
      <c r="A413" s="111"/>
      <c r="B413" s="111"/>
      <c r="C413" s="111"/>
    </row>
    <row r="414" spans="1:3" ht="11.25">
      <c r="A414" s="111"/>
      <c r="B414" s="111"/>
      <c r="C414" s="111"/>
    </row>
    <row r="415" spans="1:3" ht="11.25">
      <c r="A415" s="111"/>
      <c r="B415" s="111"/>
      <c r="C415" s="111"/>
    </row>
    <row r="416" spans="1:3" ht="11.25">
      <c r="A416" s="111"/>
      <c r="B416" s="111"/>
      <c r="C416" s="111"/>
    </row>
    <row r="417" spans="1:3" ht="11.25">
      <c r="A417" s="111"/>
      <c r="B417" s="111"/>
      <c r="C417" s="111"/>
    </row>
    <row r="418" spans="1:3" ht="11.25">
      <c r="A418" s="111"/>
      <c r="B418" s="111"/>
      <c r="C418" s="111"/>
    </row>
    <row r="419" spans="1:3" ht="11.25">
      <c r="A419" s="111"/>
      <c r="B419" s="111"/>
      <c r="C419" s="111"/>
    </row>
    <row r="420" spans="1:3" ht="11.25">
      <c r="A420" s="111"/>
      <c r="B420" s="111"/>
      <c r="C420" s="111"/>
    </row>
    <row r="421" spans="1:3" ht="11.25">
      <c r="A421" s="111"/>
      <c r="B421" s="111"/>
      <c r="C421" s="111"/>
    </row>
    <row r="422" spans="1:3" ht="11.25">
      <c r="A422" s="111"/>
      <c r="B422" s="111"/>
      <c r="C422" s="111"/>
    </row>
    <row r="423" spans="1:3" ht="11.25">
      <c r="A423" s="111"/>
      <c r="B423" s="111"/>
      <c r="C423" s="111"/>
    </row>
    <row r="424" spans="1:3" ht="11.25">
      <c r="A424" s="111"/>
      <c r="B424" s="111"/>
      <c r="C424" s="111"/>
    </row>
    <row r="425" spans="1:3" ht="11.25">
      <c r="A425" s="111"/>
      <c r="B425" s="111"/>
      <c r="C425" s="111"/>
    </row>
    <row r="426" spans="1:3" ht="11.25">
      <c r="A426" s="111"/>
      <c r="B426" s="111"/>
      <c r="C426" s="111"/>
    </row>
    <row r="427" spans="1:3" ht="11.25">
      <c r="A427" s="111"/>
      <c r="B427" s="111"/>
      <c r="C427" s="111"/>
    </row>
    <row r="428" spans="1:3" ht="11.25">
      <c r="A428" s="111"/>
      <c r="B428" s="111"/>
      <c r="C428" s="111"/>
    </row>
    <row r="429" spans="1:3" ht="11.25">
      <c r="A429" s="111"/>
      <c r="B429" s="111"/>
      <c r="C429" s="111"/>
    </row>
    <row r="430" spans="1:3" ht="11.25">
      <c r="A430" s="111"/>
      <c r="B430" s="111"/>
      <c r="C430" s="111"/>
    </row>
    <row r="431" spans="1:3" ht="11.25">
      <c r="A431" s="111"/>
      <c r="B431" s="111"/>
      <c r="C431" s="111"/>
    </row>
    <row r="432" spans="1:3" ht="11.25">
      <c r="A432" s="111"/>
      <c r="B432" s="111"/>
      <c r="C432" s="111"/>
    </row>
    <row r="433" spans="1:3" ht="11.25">
      <c r="A433" s="111"/>
      <c r="B433" s="111"/>
      <c r="C433" s="111"/>
    </row>
    <row r="434" spans="1:3" ht="11.25">
      <c r="A434" s="111"/>
      <c r="B434" s="111"/>
      <c r="C434" s="111"/>
    </row>
    <row r="435" spans="1:3" ht="11.25">
      <c r="A435" s="111"/>
      <c r="B435" s="111"/>
      <c r="C435" s="111"/>
    </row>
    <row r="436" spans="1:3" ht="11.25">
      <c r="A436" s="111"/>
      <c r="B436" s="111"/>
      <c r="C436" s="111"/>
    </row>
    <row r="437" spans="1:3" ht="11.25">
      <c r="A437" s="111"/>
      <c r="B437" s="111"/>
      <c r="C437" s="111"/>
    </row>
    <row r="438" spans="1:3" ht="11.25">
      <c r="A438" s="111"/>
      <c r="B438" s="111"/>
      <c r="C438" s="111"/>
    </row>
    <row r="439" spans="1:3" ht="11.25">
      <c r="A439" s="111"/>
      <c r="B439" s="111"/>
      <c r="C439" s="111"/>
    </row>
    <row r="440" spans="1:3" ht="11.25">
      <c r="A440" s="111"/>
      <c r="B440" s="111"/>
      <c r="C440" s="111"/>
    </row>
    <row r="441" spans="1:3" ht="11.25">
      <c r="A441" s="111"/>
      <c r="B441" s="111"/>
      <c r="C441" s="111"/>
    </row>
    <row r="442" spans="1:3" ht="11.25">
      <c r="A442" s="111"/>
      <c r="B442" s="111"/>
      <c r="C442" s="111"/>
    </row>
    <row r="443" spans="1:3" ht="11.25">
      <c r="A443" s="111"/>
      <c r="B443" s="111"/>
      <c r="C443" s="111"/>
    </row>
    <row r="444" spans="1:3" ht="11.25">
      <c r="A444" s="111"/>
      <c r="B444" s="111"/>
      <c r="C444" s="111"/>
    </row>
    <row r="445" spans="1:3" ht="11.25">
      <c r="A445" s="111"/>
      <c r="B445" s="111"/>
      <c r="C445" s="111"/>
    </row>
    <row r="446" spans="1:3" ht="11.25">
      <c r="A446" s="111"/>
      <c r="B446" s="111"/>
      <c r="C446" s="111"/>
    </row>
    <row r="447" spans="1:3" ht="11.25">
      <c r="A447" s="111"/>
      <c r="B447" s="111"/>
      <c r="C447" s="111"/>
    </row>
    <row r="448" spans="1:3" ht="11.25">
      <c r="A448" s="111"/>
      <c r="B448" s="111"/>
      <c r="C448" s="111"/>
    </row>
    <row r="449" spans="1:3" ht="11.25">
      <c r="A449" s="111"/>
      <c r="B449" s="111"/>
      <c r="C449" s="111"/>
    </row>
    <row r="450" spans="1:3" ht="11.25">
      <c r="A450" s="111"/>
      <c r="B450" s="111"/>
      <c r="C450" s="111"/>
    </row>
    <row r="451" spans="1:3" ht="11.25">
      <c r="A451" s="111"/>
      <c r="B451" s="111"/>
      <c r="C451" s="111"/>
    </row>
    <row r="452" spans="1:3" ht="11.25">
      <c r="A452" s="111"/>
      <c r="B452" s="111"/>
      <c r="C452" s="111"/>
    </row>
    <row r="453" spans="1:3" ht="11.25">
      <c r="A453" s="111"/>
      <c r="B453" s="111"/>
      <c r="C453" s="111"/>
    </row>
    <row r="454" spans="1:3" ht="11.25">
      <c r="A454" s="111"/>
      <c r="B454" s="111"/>
      <c r="C454" s="111"/>
    </row>
    <row r="455" spans="1:3" ht="11.25">
      <c r="A455" s="111"/>
      <c r="B455" s="111"/>
      <c r="C455" s="111"/>
    </row>
    <row r="456" spans="1:3" ht="11.25">
      <c r="A456" s="111"/>
      <c r="B456" s="111"/>
      <c r="C456" s="111"/>
    </row>
    <row r="457" spans="1:3" ht="11.25">
      <c r="A457" s="111"/>
      <c r="B457" s="111"/>
      <c r="C457" s="111"/>
    </row>
    <row r="458" spans="1:3" ht="11.25">
      <c r="A458" s="111"/>
      <c r="B458" s="111"/>
      <c r="C458" s="111"/>
    </row>
    <row r="459" spans="1:3" ht="11.25">
      <c r="A459" s="111"/>
      <c r="B459" s="111"/>
      <c r="C459" s="111"/>
    </row>
    <row r="460" spans="1:3" ht="11.25">
      <c r="A460" s="111"/>
      <c r="B460" s="111"/>
      <c r="C460" s="111"/>
    </row>
    <row r="461" spans="1:3" ht="11.25">
      <c r="A461" s="111"/>
      <c r="B461" s="111"/>
      <c r="C461" s="111"/>
    </row>
    <row r="462" spans="1:3" ht="11.25">
      <c r="A462" s="111"/>
      <c r="B462" s="111"/>
      <c r="C462" s="111"/>
    </row>
    <row r="463" spans="1:3" ht="11.25">
      <c r="A463" s="111"/>
      <c r="B463" s="111"/>
      <c r="C463" s="111"/>
    </row>
    <row r="464" spans="1:3" ht="11.25">
      <c r="A464" s="111"/>
      <c r="B464" s="111"/>
      <c r="C464" s="111"/>
    </row>
    <row r="465" spans="1:3" ht="11.25">
      <c r="A465" s="111"/>
      <c r="B465" s="111"/>
      <c r="C465" s="111"/>
    </row>
    <row r="466" spans="1:3" ht="11.25">
      <c r="A466" s="111"/>
      <c r="B466" s="111"/>
      <c r="C466" s="111"/>
    </row>
    <row r="467" spans="1:3" ht="11.25">
      <c r="A467" s="111"/>
      <c r="B467" s="111"/>
      <c r="C467" s="111"/>
    </row>
    <row r="468" spans="1:3" ht="11.25">
      <c r="A468" s="111"/>
      <c r="B468" s="111"/>
      <c r="C468" s="111"/>
    </row>
    <row r="469" spans="1:3" ht="11.25">
      <c r="A469" s="111"/>
      <c r="B469" s="111"/>
      <c r="C469" s="111"/>
    </row>
    <row r="470" spans="1:3" ht="11.25">
      <c r="A470" s="111"/>
      <c r="B470" s="111"/>
      <c r="C470" s="111"/>
    </row>
    <row r="471" spans="1:3" ht="11.25">
      <c r="A471" s="111"/>
      <c r="B471" s="111"/>
      <c r="C471" s="111"/>
    </row>
    <row r="472" spans="1:3" ht="11.25">
      <c r="A472" s="111"/>
      <c r="B472" s="111"/>
      <c r="C472" s="111"/>
    </row>
    <row r="473" spans="1:3" ht="11.25">
      <c r="A473" s="111"/>
      <c r="B473" s="111"/>
      <c r="C473" s="111"/>
    </row>
    <row r="474" spans="1:3" ht="11.25">
      <c r="A474" s="111"/>
      <c r="B474" s="111"/>
      <c r="C474" s="111"/>
    </row>
    <row r="475" spans="1:3" ht="11.25">
      <c r="A475" s="111"/>
      <c r="B475" s="111"/>
      <c r="C475" s="111"/>
    </row>
    <row r="476" spans="1:3" ht="11.25">
      <c r="A476" s="111"/>
      <c r="B476" s="111"/>
      <c r="C476" s="111"/>
    </row>
    <row r="477" spans="1:3" ht="11.25">
      <c r="A477" s="111"/>
      <c r="B477" s="111"/>
      <c r="C477" s="111"/>
    </row>
    <row r="478" spans="1:3" ht="11.25">
      <c r="A478" s="111"/>
      <c r="B478" s="111"/>
      <c r="C478" s="111"/>
    </row>
    <row r="479" spans="1:3" ht="11.25">
      <c r="A479" s="111"/>
      <c r="B479" s="111"/>
      <c r="C479" s="111"/>
    </row>
    <row r="480" spans="1:3" ht="11.25">
      <c r="A480" s="111"/>
      <c r="B480" s="111"/>
      <c r="C480" s="111"/>
    </row>
    <row r="481" spans="1:3" ht="11.25">
      <c r="A481" s="111"/>
      <c r="B481" s="111"/>
      <c r="C481" s="111"/>
    </row>
    <row r="482" spans="1:3" ht="11.25">
      <c r="A482" s="111"/>
      <c r="B482" s="111"/>
      <c r="C482" s="111"/>
    </row>
    <row r="483" spans="1:3" ht="11.25">
      <c r="A483" s="111"/>
      <c r="B483" s="111"/>
      <c r="C483" s="111"/>
    </row>
    <row r="484" spans="1:3" ht="11.25">
      <c r="A484" s="111"/>
      <c r="B484" s="111"/>
      <c r="C484" s="111"/>
    </row>
    <row r="485" spans="1:3" ht="11.25">
      <c r="A485" s="111"/>
      <c r="B485" s="111"/>
      <c r="C485" s="111"/>
    </row>
    <row r="486" spans="1:3" ht="11.25">
      <c r="A486" s="111"/>
      <c r="B486" s="111"/>
      <c r="C486" s="111"/>
    </row>
    <row r="487" spans="1:3" ht="11.25">
      <c r="A487" s="111"/>
      <c r="B487" s="111"/>
      <c r="C487" s="111"/>
    </row>
    <row r="488" spans="1:3" ht="11.25">
      <c r="A488" s="111"/>
      <c r="B488" s="111"/>
      <c r="C488" s="111"/>
    </row>
    <row r="489" spans="1:3" ht="11.25">
      <c r="A489" s="111"/>
      <c r="B489" s="111"/>
      <c r="C489" s="111"/>
    </row>
    <row r="490" spans="1:3" ht="11.25">
      <c r="A490" s="111"/>
      <c r="B490" s="111"/>
      <c r="C490" s="111"/>
    </row>
    <row r="491" spans="1:3" ht="11.25">
      <c r="A491" s="111"/>
      <c r="B491" s="111"/>
      <c r="C491" s="111"/>
    </row>
    <row r="492" spans="1:3" ht="11.25">
      <c r="A492" s="111"/>
      <c r="B492" s="111"/>
      <c r="C492" s="111"/>
    </row>
    <row r="493" spans="1:3" ht="11.25">
      <c r="A493" s="111"/>
      <c r="B493" s="111"/>
      <c r="C493" s="111"/>
    </row>
    <row r="494" spans="1:3" ht="11.25">
      <c r="A494" s="111"/>
      <c r="B494" s="111"/>
      <c r="C494" s="111"/>
    </row>
    <row r="495" spans="1:3" ht="11.25">
      <c r="A495" s="111"/>
      <c r="B495" s="111"/>
      <c r="C495" s="111"/>
    </row>
    <row r="496" spans="1:3" ht="11.25">
      <c r="A496" s="111"/>
      <c r="B496" s="111"/>
      <c r="C496" s="111"/>
    </row>
    <row r="497" spans="1:3" ht="11.25">
      <c r="A497" s="111"/>
      <c r="B497" s="111"/>
      <c r="C497" s="111"/>
    </row>
    <row r="498" spans="1:3" ht="11.25">
      <c r="A498" s="111"/>
      <c r="B498" s="111"/>
      <c r="C498" s="111"/>
    </row>
    <row r="499" spans="1:3" ht="11.25">
      <c r="A499" s="111"/>
      <c r="B499" s="111"/>
      <c r="C499" s="111"/>
    </row>
    <row r="500" spans="1:3" ht="11.25">
      <c r="A500" s="111"/>
      <c r="B500" s="111"/>
      <c r="C500" s="111"/>
    </row>
    <row r="501" spans="1:3" ht="11.25">
      <c r="A501" s="111"/>
      <c r="B501" s="111"/>
      <c r="C501" s="111"/>
    </row>
    <row r="502" spans="1:3" ht="11.25">
      <c r="A502" s="111"/>
      <c r="B502" s="111"/>
      <c r="C502" s="111"/>
    </row>
    <row r="503" spans="1:3" ht="11.25">
      <c r="A503" s="111"/>
      <c r="B503" s="111"/>
      <c r="C503" s="111"/>
    </row>
    <row r="504" spans="1:3" ht="11.25">
      <c r="A504" s="111"/>
      <c r="B504" s="111"/>
      <c r="C504" s="111"/>
    </row>
    <row r="505" spans="1:3" ht="11.25">
      <c r="A505" s="111"/>
      <c r="B505" s="111"/>
      <c r="C505" s="111"/>
    </row>
    <row r="506" spans="1:3" ht="11.25">
      <c r="A506" s="111"/>
      <c r="B506" s="111"/>
      <c r="C506" s="111"/>
    </row>
    <row r="507" spans="1:3" ht="11.25">
      <c r="A507" s="111"/>
      <c r="B507" s="111"/>
      <c r="C507" s="111"/>
    </row>
    <row r="508" spans="1:3" ht="11.25">
      <c r="A508" s="111"/>
      <c r="B508" s="111"/>
      <c r="C508" s="111"/>
    </row>
    <row r="509" spans="1:3" ht="11.25">
      <c r="A509" s="111"/>
      <c r="B509" s="111"/>
      <c r="C509" s="111"/>
    </row>
    <row r="510" spans="1:3" ht="11.25">
      <c r="A510" s="111"/>
      <c r="B510" s="111"/>
      <c r="C510" s="111"/>
    </row>
    <row r="511" spans="1:3" ht="11.25">
      <c r="A511" s="111"/>
      <c r="B511" s="111"/>
      <c r="C511" s="111"/>
    </row>
    <row r="512" spans="1:3" ht="11.25">
      <c r="A512" s="111"/>
      <c r="B512" s="111"/>
      <c r="C512" s="111"/>
    </row>
    <row r="513" spans="1:3" ht="11.25">
      <c r="A513" s="111"/>
      <c r="B513" s="111"/>
      <c r="C513" s="111"/>
    </row>
    <row r="514" spans="1:3" ht="11.25">
      <c r="A514" s="111"/>
      <c r="B514" s="111"/>
      <c r="C514" s="111"/>
    </row>
    <row r="515" spans="1:3" ht="11.25">
      <c r="A515" s="111"/>
      <c r="B515" s="111"/>
      <c r="C515" s="111"/>
    </row>
    <row r="516" spans="1:3" ht="11.25">
      <c r="A516" s="111"/>
      <c r="B516" s="111"/>
      <c r="C516" s="111"/>
    </row>
    <row r="517" spans="1:3" ht="11.25">
      <c r="A517" s="111"/>
      <c r="B517" s="111"/>
      <c r="C517" s="111"/>
    </row>
    <row r="518" spans="1:3" ht="11.25">
      <c r="A518" s="111"/>
      <c r="B518" s="111"/>
      <c r="C518" s="111"/>
    </row>
    <row r="519" spans="1:3" ht="11.25">
      <c r="A519" s="111"/>
      <c r="B519" s="111"/>
      <c r="C519" s="111"/>
    </row>
    <row r="520" spans="1:3" ht="11.25">
      <c r="A520" s="111"/>
      <c r="B520" s="111"/>
      <c r="C520" s="111"/>
    </row>
    <row r="521" spans="1:3" ht="11.25">
      <c r="A521" s="111"/>
      <c r="B521" s="111"/>
      <c r="C521" s="111"/>
    </row>
    <row r="522" spans="1:3" ht="11.25">
      <c r="A522" s="111"/>
      <c r="B522" s="111"/>
      <c r="C522" s="111"/>
    </row>
    <row r="523" spans="1:3" ht="11.25">
      <c r="A523" s="111"/>
      <c r="B523" s="111"/>
      <c r="C523" s="111"/>
    </row>
    <row r="524" spans="1:3" ht="11.25">
      <c r="A524" s="111"/>
      <c r="B524" s="111"/>
      <c r="C524" s="111"/>
    </row>
    <row r="525" spans="1:3" ht="11.25">
      <c r="A525" s="111"/>
      <c r="B525" s="111"/>
      <c r="C525" s="111"/>
    </row>
    <row r="526" spans="1:3" ht="11.25">
      <c r="A526" s="111"/>
      <c r="B526" s="111"/>
      <c r="C526" s="111"/>
    </row>
    <row r="527" spans="1:3" ht="11.25">
      <c r="A527" s="111"/>
      <c r="B527" s="111"/>
      <c r="C527" s="111"/>
    </row>
    <row r="528" spans="1:3" ht="11.25">
      <c r="A528" s="111"/>
      <c r="B528" s="111"/>
      <c r="C528" s="111"/>
    </row>
    <row r="529" spans="1:3" ht="11.25">
      <c r="A529" s="111"/>
      <c r="B529" s="111"/>
      <c r="C529" s="111"/>
    </row>
    <row r="530" spans="1:3" ht="11.25">
      <c r="A530" s="111"/>
      <c r="B530" s="111"/>
      <c r="C530" s="111"/>
    </row>
    <row r="531" spans="1:3" ht="11.25">
      <c r="A531" s="111"/>
      <c r="B531" s="111"/>
      <c r="C531" s="111"/>
    </row>
    <row r="532" spans="1:3" ht="11.25">
      <c r="A532" s="111"/>
      <c r="B532" s="111"/>
      <c r="C532" s="111"/>
    </row>
    <row r="533" spans="1:3" ht="11.25">
      <c r="A533" s="111"/>
      <c r="B533" s="111"/>
      <c r="C533" s="111"/>
    </row>
    <row r="534" spans="1:3" ht="11.25">
      <c r="A534" s="111"/>
      <c r="B534" s="111"/>
      <c r="C534" s="111"/>
    </row>
    <row r="535" spans="1:3" ht="11.25">
      <c r="A535" s="111"/>
      <c r="B535" s="111"/>
      <c r="C535" s="111"/>
    </row>
    <row r="536" spans="1:3" ht="11.25">
      <c r="A536" s="111"/>
      <c r="B536" s="111"/>
      <c r="C536" s="111"/>
    </row>
    <row r="537" spans="1:3" ht="11.25">
      <c r="A537" s="111"/>
      <c r="B537" s="111"/>
      <c r="C537" s="111"/>
    </row>
    <row r="538" spans="1:3" ht="11.25">
      <c r="A538" s="111"/>
      <c r="B538" s="111"/>
      <c r="C538" s="111"/>
    </row>
    <row r="539" spans="1:3" ht="11.25">
      <c r="A539" s="111"/>
      <c r="B539" s="111"/>
      <c r="C539" s="111"/>
    </row>
    <row r="540" spans="1:3" ht="11.25">
      <c r="A540" s="111"/>
      <c r="B540" s="111"/>
      <c r="C540" s="111"/>
    </row>
    <row r="541" spans="1:3" ht="11.25">
      <c r="A541" s="111"/>
      <c r="B541" s="111"/>
      <c r="C541" s="111"/>
    </row>
    <row r="542" spans="1:3" ht="11.25">
      <c r="A542" s="111"/>
      <c r="B542" s="111"/>
      <c r="C542" s="111"/>
    </row>
    <row r="543" spans="1:3" ht="11.25">
      <c r="A543" s="111"/>
      <c r="B543" s="111"/>
      <c r="C543" s="111"/>
    </row>
    <row r="544" spans="1:3" ht="11.25">
      <c r="A544" s="111"/>
      <c r="B544" s="111"/>
      <c r="C544" s="111"/>
    </row>
    <row r="545" spans="1:3" ht="11.25">
      <c r="A545" s="111"/>
      <c r="B545" s="111"/>
      <c r="C545" s="111"/>
    </row>
    <row r="546" spans="1:3" ht="11.25">
      <c r="A546" s="111"/>
      <c r="B546" s="111"/>
      <c r="C546" s="111"/>
    </row>
    <row r="547" spans="1:3" ht="11.25">
      <c r="A547" s="111"/>
      <c r="B547" s="111"/>
      <c r="C547" s="111"/>
    </row>
    <row r="548" spans="1:3" ht="11.25">
      <c r="A548" s="111"/>
      <c r="B548" s="111"/>
      <c r="C548" s="111"/>
    </row>
    <row r="549" spans="1:3" ht="11.25">
      <c r="A549" s="111"/>
      <c r="B549" s="111"/>
      <c r="C549" s="111"/>
    </row>
    <row r="550" spans="1:3" ht="11.25">
      <c r="A550" s="111"/>
      <c r="B550" s="111"/>
      <c r="C550" s="111"/>
    </row>
    <row r="551" spans="1:3" ht="11.25">
      <c r="A551" s="111"/>
      <c r="B551" s="111"/>
      <c r="C551" s="111"/>
    </row>
    <row r="552" spans="1:3" ht="11.25">
      <c r="A552" s="111"/>
      <c r="B552" s="111"/>
      <c r="C552" s="111"/>
    </row>
    <row r="553" spans="1:3" ht="11.25">
      <c r="A553" s="111"/>
      <c r="B553" s="111"/>
      <c r="C553" s="111"/>
    </row>
    <row r="554" spans="1:3" ht="11.25">
      <c r="A554" s="111"/>
      <c r="B554" s="111"/>
      <c r="C554" s="111"/>
    </row>
    <row r="555" spans="1:3" ht="11.25">
      <c r="A555" s="111"/>
      <c r="B555" s="111"/>
      <c r="C555" s="111"/>
    </row>
    <row r="556" spans="1:3" ht="11.25">
      <c r="A556" s="111"/>
      <c r="B556" s="111"/>
      <c r="C556" s="111"/>
    </row>
    <row r="557" spans="1:3" ht="11.25">
      <c r="A557" s="111"/>
      <c r="B557" s="111"/>
      <c r="C557" s="111"/>
    </row>
    <row r="558" spans="1:3" ht="11.25">
      <c r="A558" s="111"/>
      <c r="B558" s="111"/>
      <c r="C558" s="111"/>
    </row>
    <row r="559" spans="1:3" ht="11.25">
      <c r="A559" s="111"/>
      <c r="B559" s="111"/>
      <c r="C559" s="111"/>
    </row>
    <row r="560" spans="1:3" ht="11.25">
      <c r="A560" s="111"/>
      <c r="B560" s="111"/>
      <c r="C560" s="111"/>
    </row>
    <row r="561" spans="1:3" ht="11.25">
      <c r="A561" s="111"/>
      <c r="B561" s="111"/>
      <c r="C561" s="111"/>
    </row>
    <row r="562" spans="1:3" ht="11.25">
      <c r="A562" s="111"/>
      <c r="B562" s="111"/>
      <c r="C562" s="111"/>
    </row>
    <row r="563" spans="1:3" ht="11.25">
      <c r="A563" s="111"/>
      <c r="B563" s="111"/>
      <c r="C563" s="111"/>
    </row>
    <row r="564" spans="1:3" ht="11.25">
      <c r="A564" s="111"/>
      <c r="B564" s="111"/>
      <c r="C564" s="111"/>
    </row>
    <row r="565" spans="1:3" ht="11.25">
      <c r="A565" s="111"/>
      <c r="B565" s="111"/>
      <c r="C565" s="111"/>
    </row>
    <row r="566" spans="1:3" ht="11.25">
      <c r="A566" s="111"/>
      <c r="B566" s="111"/>
      <c r="C566" s="111"/>
    </row>
    <row r="567" spans="1:3" ht="11.25">
      <c r="A567" s="111"/>
      <c r="B567" s="111"/>
      <c r="C567" s="111"/>
    </row>
    <row r="568" spans="1:3" ht="11.25">
      <c r="A568" s="111"/>
      <c r="B568" s="111"/>
      <c r="C568" s="111"/>
    </row>
    <row r="569" spans="1:3" ht="11.25">
      <c r="A569" s="111"/>
      <c r="B569" s="111"/>
      <c r="C569" s="111"/>
    </row>
    <row r="570" spans="1:3" ht="11.25">
      <c r="A570" s="111"/>
      <c r="B570" s="111"/>
      <c r="C570" s="111"/>
    </row>
    <row r="571" spans="1:3" ht="11.25">
      <c r="A571" s="111"/>
      <c r="B571" s="111"/>
      <c r="C571" s="111"/>
    </row>
    <row r="572" spans="1:3" ht="11.25">
      <c r="A572" s="111"/>
      <c r="B572" s="111"/>
      <c r="C572" s="111"/>
    </row>
    <row r="573" spans="1:3" ht="11.25">
      <c r="A573" s="111"/>
      <c r="B573" s="111"/>
      <c r="C573" s="111"/>
    </row>
    <row r="574" spans="1:3" ht="11.25">
      <c r="A574" s="111"/>
      <c r="B574" s="111"/>
      <c r="C574" s="111"/>
    </row>
    <row r="575" spans="1:3" ht="11.25">
      <c r="A575" s="111"/>
      <c r="B575" s="111"/>
      <c r="C575" s="111"/>
    </row>
    <row r="576" spans="1:3" ht="11.25">
      <c r="A576" s="111"/>
      <c r="B576" s="111"/>
      <c r="C576" s="111"/>
    </row>
    <row r="577" spans="1:3" ht="11.25">
      <c r="A577" s="111"/>
      <c r="B577" s="111"/>
      <c r="C577" s="111"/>
    </row>
    <row r="578" spans="1:3" ht="11.25">
      <c r="A578" s="111"/>
      <c r="B578" s="111"/>
      <c r="C578" s="111"/>
    </row>
    <row r="579" spans="1:3" ht="11.25">
      <c r="A579" s="111"/>
      <c r="B579" s="111"/>
      <c r="C579" s="111"/>
    </row>
    <row r="580" spans="1:3" ht="11.25">
      <c r="A580" s="111"/>
      <c r="B580" s="111"/>
      <c r="C580" s="111"/>
    </row>
    <row r="581" spans="1:3" ht="11.25">
      <c r="A581" s="111"/>
      <c r="B581" s="111"/>
      <c r="C581" s="111"/>
    </row>
    <row r="582" spans="1:3" ht="11.25">
      <c r="A582" s="111"/>
      <c r="B582" s="111"/>
      <c r="C582" s="111"/>
    </row>
    <row r="583" spans="1:3" ht="11.25">
      <c r="A583" s="111"/>
      <c r="B583" s="111"/>
      <c r="C583" s="111"/>
    </row>
    <row r="584" spans="1:3" ht="11.25">
      <c r="A584" s="111"/>
      <c r="B584" s="111"/>
      <c r="C584" s="111"/>
    </row>
    <row r="585" spans="1:3" ht="11.25">
      <c r="A585" s="111"/>
      <c r="B585" s="111"/>
      <c r="C585" s="111"/>
    </row>
    <row r="586" spans="1:3" ht="11.25">
      <c r="A586" s="111"/>
      <c r="B586" s="111"/>
      <c r="C586" s="111"/>
    </row>
    <row r="587" spans="1:3" ht="11.25">
      <c r="A587" s="111"/>
      <c r="B587" s="111"/>
      <c r="C587" s="111"/>
    </row>
    <row r="588" spans="1:3" ht="11.25">
      <c r="A588" s="111"/>
      <c r="B588" s="111"/>
      <c r="C588" s="111"/>
    </row>
    <row r="589" spans="1:3" ht="11.25">
      <c r="A589" s="111"/>
      <c r="B589" s="111"/>
      <c r="C589" s="111"/>
    </row>
    <row r="590" spans="1:3" ht="11.25">
      <c r="A590" s="111"/>
      <c r="B590" s="111"/>
      <c r="C590" s="111"/>
    </row>
    <row r="591" spans="1:3" ht="11.25">
      <c r="A591" s="111"/>
      <c r="B591" s="111"/>
      <c r="C591" s="111"/>
    </row>
    <row r="592" spans="1:3" ht="11.25">
      <c r="A592" s="111"/>
      <c r="B592" s="111"/>
      <c r="C592" s="111"/>
    </row>
    <row r="593" spans="1:3" ht="11.25">
      <c r="A593" s="111"/>
      <c r="B593" s="111"/>
      <c r="C593" s="111"/>
    </row>
    <row r="594" spans="1:3" ht="11.25">
      <c r="A594" s="111"/>
      <c r="B594" s="111"/>
      <c r="C594" s="111"/>
    </row>
    <row r="595" spans="1:3" ht="11.25">
      <c r="A595" s="111"/>
      <c r="B595" s="111"/>
      <c r="C595" s="111"/>
    </row>
    <row r="596" spans="1:3" ht="11.25">
      <c r="A596" s="111"/>
      <c r="B596" s="111"/>
      <c r="C596" s="111"/>
    </row>
    <row r="597" spans="1:3" ht="11.25">
      <c r="A597" s="111"/>
      <c r="B597" s="111"/>
      <c r="C597" s="111"/>
    </row>
    <row r="598" spans="1:3" ht="11.25">
      <c r="A598" s="111"/>
      <c r="B598" s="111"/>
      <c r="C598" s="111"/>
    </row>
    <row r="599" spans="1:3" ht="11.25">
      <c r="A599" s="111"/>
      <c r="B599" s="111"/>
      <c r="C599" s="111"/>
    </row>
    <row r="600" spans="1:3" ht="11.25">
      <c r="A600" s="111"/>
      <c r="B600" s="111"/>
      <c r="C600" s="111"/>
    </row>
    <row r="601" spans="1:3" ht="11.25">
      <c r="A601" s="111"/>
      <c r="B601" s="111"/>
      <c r="C601" s="111"/>
    </row>
    <row r="602" spans="1:3" ht="11.25">
      <c r="A602" s="111"/>
      <c r="B602" s="111"/>
      <c r="C602" s="111"/>
    </row>
    <row r="603" spans="1:3" ht="11.25">
      <c r="A603" s="111"/>
      <c r="B603" s="111"/>
      <c r="C603" s="111"/>
    </row>
    <row r="604" spans="1:3" ht="11.25">
      <c r="A604" s="111"/>
      <c r="B604" s="111"/>
      <c r="C604" s="111"/>
    </row>
    <row r="605" spans="1:3" ht="11.25">
      <c r="A605" s="111"/>
      <c r="B605" s="111"/>
      <c r="C605" s="111"/>
    </row>
    <row r="606" spans="1:3" ht="11.25">
      <c r="A606" s="111"/>
      <c r="B606" s="111"/>
      <c r="C606" s="111"/>
    </row>
    <row r="607" spans="1:3" ht="11.25">
      <c r="A607" s="111"/>
      <c r="B607" s="111"/>
      <c r="C607" s="111"/>
    </row>
    <row r="608" spans="1:3" ht="11.25">
      <c r="A608" s="111"/>
      <c r="B608" s="111"/>
      <c r="C608" s="111"/>
    </row>
    <row r="609" spans="1:3" ht="11.25">
      <c r="A609" s="111"/>
      <c r="B609" s="111"/>
      <c r="C609" s="111"/>
    </row>
    <row r="610" spans="1:3" ht="11.25">
      <c r="A610" s="111"/>
      <c r="B610" s="111"/>
      <c r="C610" s="111"/>
    </row>
    <row r="611" spans="1:3" ht="11.25">
      <c r="A611" s="111"/>
      <c r="B611" s="111"/>
      <c r="C611" s="111"/>
    </row>
    <row r="612" spans="1:3" ht="11.25">
      <c r="A612" s="111"/>
      <c r="B612" s="111"/>
      <c r="C612" s="111"/>
    </row>
    <row r="613" spans="1:3" ht="11.25">
      <c r="A613" s="111"/>
      <c r="B613" s="111"/>
      <c r="C613" s="111"/>
    </row>
    <row r="614" spans="1:3" ht="11.25">
      <c r="A614" s="111"/>
      <c r="B614" s="111"/>
      <c r="C614" s="111"/>
    </row>
    <row r="615" spans="1:3" ht="11.25">
      <c r="A615" s="111"/>
      <c r="B615" s="111"/>
      <c r="C615" s="111"/>
    </row>
    <row r="616" spans="1:3" ht="11.25">
      <c r="A616" s="111"/>
      <c r="B616" s="111"/>
      <c r="C616" s="111"/>
    </row>
    <row r="617" spans="1:3" ht="11.25">
      <c r="A617" s="111"/>
      <c r="B617" s="111"/>
      <c r="C617" s="111"/>
    </row>
    <row r="618" spans="1:3" ht="11.25">
      <c r="A618" s="111"/>
      <c r="B618" s="111"/>
      <c r="C618" s="111"/>
    </row>
    <row r="619" spans="1:3" ht="11.25">
      <c r="A619" s="111"/>
      <c r="B619" s="111"/>
      <c r="C619" s="111"/>
    </row>
    <row r="620" spans="1:3" ht="11.25">
      <c r="A620" s="111"/>
      <c r="B620" s="111"/>
      <c r="C620" s="111"/>
    </row>
    <row r="621" spans="1:3" ht="11.25">
      <c r="A621" s="111"/>
      <c r="B621" s="111"/>
      <c r="C621" s="111"/>
    </row>
    <row r="622" spans="1:3" ht="11.25">
      <c r="A622" s="111"/>
      <c r="B622" s="111"/>
      <c r="C622" s="111"/>
    </row>
    <row r="623" spans="1:3" ht="11.25">
      <c r="A623" s="111"/>
      <c r="B623" s="111"/>
      <c r="C623" s="111"/>
    </row>
    <row r="624" spans="1:3" ht="11.25">
      <c r="A624" s="111"/>
      <c r="B624" s="111"/>
      <c r="C624" s="111"/>
    </row>
    <row r="625" spans="1:3" ht="11.25">
      <c r="A625" s="111"/>
      <c r="B625" s="111"/>
      <c r="C625" s="111"/>
    </row>
    <row r="626" spans="1:3" ht="11.25">
      <c r="A626" s="111"/>
      <c r="B626" s="111"/>
      <c r="C626" s="111"/>
    </row>
    <row r="627" spans="1:3" ht="11.25">
      <c r="A627" s="111"/>
      <c r="B627" s="111"/>
      <c r="C627" s="111"/>
    </row>
    <row r="628" spans="1:3" ht="11.25">
      <c r="A628" s="111"/>
      <c r="B628" s="111"/>
      <c r="C628" s="111"/>
    </row>
    <row r="629" spans="1:3" ht="11.25">
      <c r="A629" s="111"/>
      <c r="B629" s="111"/>
      <c r="C629" s="111"/>
    </row>
    <row r="630" spans="1:3" ht="11.25">
      <c r="A630" s="111"/>
      <c r="B630" s="111"/>
      <c r="C630" s="111"/>
    </row>
    <row r="631" spans="1:3" ht="11.25">
      <c r="A631" s="111"/>
      <c r="B631" s="111"/>
      <c r="C631" s="111"/>
    </row>
    <row r="632" spans="1:3" ht="11.25">
      <c r="A632" s="111"/>
      <c r="B632" s="111"/>
      <c r="C632" s="111"/>
    </row>
    <row r="633" spans="1:3" ht="11.25">
      <c r="A633" s="111"/>
      <c r="B633" s="111"/>
      <c r="C633" s="111"/>
    </row>
    <row r="634" spans="1:3" ht="11.25">
      <c r="A634" s="111"/>
      <c r="B634" s="111"/>
      <c r="C634" s="111"/>
    </row>
    <row r="635" spans="1:3" ht="11.25">
      <c r="A635" s="111"/>
      <c r="B635" s="111"/>
      <c r="C635" s="111"/>
    </row>
    <row r="636" spans="1:3" ht="11.25">
      <c r="A636" s="111"/>
      <c r="B636" s="111"/>
      <c r="C636" s="111"/>
    </row>
    <row r="637" spans="1:3" ht="11.25">
      <c r="A637" s="111"/>
      <c r="B637" s="111"/>
      <c r="C637" s="111"/>
    </row>
    <row r="638" spans="1:3" ht="11.25">
      <c r="A638" s="111"/>
      <c r="B638" s="111"/>
      <c r="C638" s="111"/>
    </row>
    <row r="639" spans="1:3" ht="11.25">
      <c r="A639" s="111"/>
      <c r="B639" s="111"/>
      <c r="C639" s="111"/>
    </row>
    <row r="640" spans="1:3" ht="11.25">
      <c r="A640" s="111"/>
      <c r="B640" s="111"/>
      <c r="C640" s="111"/>
    </row>
    <row r="641" spans="1:3" ht="11.25">
      <c r="A641" s="111"/>
      <c r="B641" s="111"/>
      <c r="C641" s="111"/>
    </row>
    <row r="642" spans="1:3" ht="11.25">
      <c r="A642" s="111"/>
      <c r="B642" s="111"/>
      <c r="C642" s="111"/>
    </row>
    <row r="643" spans="1:3" ht="11.25">
      <c r="A643" s="111"/>
      <c r="B643" s="111"/>
      <c r="C643" s="111"/>
    </row>
    <row r="644" spans="1:3" ht="11.25">
      <c r="A644" s="111"/>
      <c r="B644" s="111"/>
      <c r="C644" s="111"/>
    </row>
    <row r="645" spans="1:3" ht="11.25">
      <c r="A645" s="111"/>
      <c r="B645" s="111"/>
      <c r="C645" s="111"/>
    </row>
    <row r="646" spans="1:3" ht="11.25">
      <c r="A646" s="111"/>
      <c r="B646" s="111"/>
      <c r="C646" s="111"/>
    </row>
    <row r="647" spans="1:3" ht="11.25">
      <c r="A647" s="111"/>
      <c r="B647" s="111"/>
      <c r="C647" s="111"/>
    </row>
    <row r="648" spans="1:3" ht="11.25">
      <c r="A648" s="111"/>
      <c r="B648" s="111"/>
      <c r="C648" s="111"/>
    </row>
    <row r="649" spans="1:3" ht="11.25">
      <c r="A649" s="111"/>
      <c r="B649" s="111"/>
      <c r="C649" s="111"/>
    </row>
    <row r="650" spans="1:3" ht="11.25">
      <c r="A650" s="111"/>
      <c r="B650" s="111"/>
      <c r="C650" s="111"/>
    </row>
    <row r="651" spans="1:3" ht="11.25">
      <c r="A651" s="111"/>
      <c r="B651" s="111"/>
      <c r="C651" s="111"/>
    </row>
    <row r="652" spans="1:3" ht="11.25">
      <c r="A652" s="111"/>
      <c r="B652" s="111"/>
      <c r="C652" s="111"/>
    </row>
    <row r="653" spans="1:3" ht="11.25">
      <c r="A653" s="111"/>
      <c r="B653" s="111"/>
      <c r="C653" s="111"/>
    </row>
    <row r="654" spans="1:3" ht="11.25">
      <c r="A654" s="111"/>
      <c r="B654" s="111"/>
      <c r="C654" s="111"/>
    </row>
    <row r="655" spans="1:3" ht="11.25">
      <c r="A655" s="111"/>
      <c r="B655" s="111"/>
      <c r="C655" s="111"/>
    </row>
    <row r="656" spans="1:3" ht="11.25">
      <c r="A656" s="111"/>
      <c r="B656" s="111"/>
      <c r="C656" s="111"/>
    </row>
    <row r="657" spans="1:3" ht="11.25">
      <c r="A657" s="111"/>
      <c r="B657" s="111"/>
      <c r="C657" s="111"/>
    </row>
    <row r="658" spans="1:3" ht="11.25">
      <c r="A658" s="111"/>
      <c r="B658" s="111"/>
      <c r="C658" s="111"/>
    </row>
    <row r="659" spans="1:3" ht="11.25">
      <c r="A659" s="111"/>
      <c r="B659" s="111"/>
      <c r="C659" s="111"/>
    </row>
    <row r="660" spans="1:3" ht="11.25">
      <c r="A660" s="111"/>
      <c r="B660" s="111"/>
      <c r="C660" s="111"/>
    </row>
    <row r="661" spans="1:3" ht="11.25">
      <c r="A661" s="111"/>
      <c r="B661" s="111"/>
      <c r="C661" s="111"/>
    </row>
    <row r="662" spans="1:3" ht="11.25">
      <c r="A662" s="111"/>
      <c r="B662" s="111"/>
      <c r="C662" s="111"/>
    </row>
    <row r="663" spans="1:3" ht="11.25">
      <c r="A663" s="111"/>
      <c r="B663" s="111"/>
      <c r="C663" s="111"/>
    </row>
    <row r="664" spans="1:3" ht="11.25">
      <c r="A664" s="111"/>
      <c r="B664" s="111"/>
      <c r="C664" s="111"/>
    </row>
    <row r="665" spans="1:3" ht="11.25">
      <c r="A665" s="111"/>
      <c r="B665" s="111"/>
      <c r="C665" s="111"/>
    </row>
    <row r="666" spans="1:3" ht="11.25">
      <c r="A666" s="111"/>
      <c r="B666" s="111"/>
      <c r="C666" s="111"/>
    </row>
    <row r="667" spans="1:3" ht="11.25">
      <c r="A667" s="111"/>
      <c r="B667" s="111"/>
      <c r="C667" s="111"/>
    </row>
    <row r="668" spans="1:3" ht="11.25">
      <c r="A668" s="111"/>
      <c r="B668" s="111"/>
      <c r="C668" s="111"/>
    </row>
    <row r="669" spans="1:3" ht="11.25">
      <c r="A669" s="111"/>
      <c r="B669" s="111"/>
      <c r="C669" s="111"/>
    </row>
    <row r="670" spans="1:3" ht="11.25">
      <c r="A670" s="111"/>
      <c r="B670" s="111"/>
      <c r="C670" s="111"/>
    </row>
    <row r="671" spans="1:3" ht="11.25">
      <c r="A671" s="111"/>
      <c r="B671" s="111"/>
      <c r="C671" s="111"/>
    </row>
    <row r="672" spans="1:3" ht="11.25">
      <c r="A672" s="111"/>
      <c r="B672" s="111"/>
      <c r="C672" s="111"/>
    </row>
    <row r="673" spans="1:3" ht="11.25">
      <c r="A673" s="111"/>
      <c r="B673" s="111"/>
      <c r="C673" s="111"/>
    </row>
    <row r="674" spans="1:3" ht="11.25">
      <c r="A674" s="111"/>
      <c r="B674" s="111"/>
      <c r="C674" s="111"/>
    </row>
    <row r="675" spans="1:3" ht="11.25">
      <c r="A675" s="111"/>
      <c r="B675" s="111"/>
      <c r="C675" s="111"/>
    </row>
    <row r="676" spans="1:3" ht="11.25">
      <c r="A676" s="111"/>
      <c r="B676" s="111"/>
      <c r="C676" s="111"/>
    </row>
    <row r="677" spans="1:3" ht="11.25">
      <c r="A677" s="111"/>
      <c r="B677" s="111"/>
      <c r="C677" s="111"/>
    </row>
    <row r="678" spans="1:3" ht="11.25">
      <c r="A678" s="111"/>
      <c r="B678" s="111"/>
      <c r="C678" s="111"/>
    </row>
    <row r="679" spans="1:3" ht="11.25">
      <c r="A679" s="111"/>
      <c r="B679" s="111"/>
      <c r="C679" s="111"/>
    </row>
    <row r="680" spans="1:3" ht="11.25">
      <c r="A680" s="111"/>
      <c r="B680" s="111"/>
      <c r="C680" s="111"/>
    </row>
    <row r="681" spans="1:3" ht="11.25">
      <c r="A681" s="111"/>
      <c r="B681" s="111"/>
      <c r="C681" s="111"/>
    </row>
    <row r="682" spans="1:3" ht="11.25">
      <c r="A682" s="111"/>
      <c r="B682" s="111"/>
      <c r="C682" s="111"/>
    </row>
    <row r="683" spans="1:3" ht="11.25">
      <c r="A683" s="111"/>
      <c r="B683" s="111"/>
      <c r="C683" s="111"/>
    </row>
    <row r="684" spans="1:3" ht="11.25">
      <c r="A684" s="111"/>
      <c r="B684" s="111"/>
      <c r="C684" s="111"/>
    </row>
    <row r="685" spans="1:3" ht="11.25">
      <c r="A685" s="111"/>
      <c r="B685" s="111"/>
      <c r="C685" s="111"/>
    </row>
    <row r="686" spans="1:3" ht="11.25">
      <c r="A686" s="111"/>
      <c r="B686" s="111"/>
      <c r="C686" s="111"/>
    </row>
    <row r="687" spans="1:3" ht="11.25">
      <c r="A687" s="111"/>
      <c r="B687" s="111"/>
      <c r="C687" s="111"/>
    </row>
    <row r="688" spans="1:3" ht="11.25">
      <c r="A688" s="111"/>
      <c r="B688" s="111"/>
      <c r="C688" s="111"/>
    </row>
    <row r="689" spans="1:3" ht="11.25">
      <c r="A689" s="111"/>
      <c r="B689" s="111"/>
      <c r="C689" s="111"/>
    </row>
    <row r="690" spans="1:3" ht="11.25">
      <c r="A690" s="111"/>
      <c r="B690" s="111"/>
      <c r="C690" s="111"/>
    </row>
    <row r="691" spans="1:3" ht="11.25">
      <c r="A691" s="111"/>
      <c r="B691" s="111"/>
      <c r="C691" s="111"/>
    </row>
    <row r="692" spans="1:3" ht="11.25">
      <c r="A692" s="111"/>
      <c r="B692" s="111"/>
      <c r="C692" s="111"/>
    </row>
    <row r="693" spans="1:3" ht="11.25">
      <c r="A693" s="111"/>
      <c r="B693" s="111"/>
      <c r="C693" s="111"/>
    </row>
    <row r="694" spans="1:3" ht="11.25">
      <c r="A694" s="111"/>
      <c r="B694" s="111"/>
      <c r="C694" s="111"/>
    </row>
    <row r="695" spans="1:3" ht="11.25">
      <c r="A695" s="111"/>
      <c r="B695" s="111"/>
      <c r="C695" s="111"/>
    </row>
    <row r="696" spans="1:3" ht="11.25">
      <c r="A696" s="111"/>
      <c r="B696" s="111"/>
      <c r="C696" s="111"/>
    </row>
    <row r="697" spans="1:3" ht="11.25">
      <c r="A697" s="111"/>
      <c r="B697" s="111"/>
      <c r="C697" s="111"/>
    </row>
    <row r="698" spans="1:3" ht="11.25">
      <c r="A698" s="111"/>
      <c r="B698" s="111"/>
      <c r="C698" s="111"/>
    </row>
    <row r="699" spans="1:3" ht="11.25">
      <c r="A699" s="111"/>
      <c r="B699" s="111"/>
      <c r="C699" s="111"/>
    </row>
    <row r="700" spans="1:3" ht="11.25">
      <c r="A700" s="111"/>
      <c r="B700" s="111"/>
      <c r="C700" s="111"/>
    </row>
    <row r="701" spans="1:3" ht="11.25">
      <c r="A701" s="111"/>
      <c r="B701" s="111"/>
      <c r="C701" s="111"/>
    </row>
    <row r="702" spans="1:3" ht="11.25">
      <c r="A702" s="111"/>
      <c r="B702" s="111"/>
      <c r="C702" s="111"/>
    </row>
    <row r="703" spans="1:3" ht="11.25">
      <c r="A703" s="111"/>
      <c r="B703" s="111"/>
      <c r="C703" s="111"/>
    </row>
    <row r="704" spans="1:3" ht="11.25">
      <c r="A704" s="111"/>
      <c r="B704" s="111"/>
      <c r="C704" s="111"/>
    </row>
    <row r="705" spans="1:3" ht="11.25">
      <c r="A705" s="111"/>
      <c r="B705" s="111"/>
      <c r="C705" s="111"/>
    </row>
    <row r="706" spans="1:3" ht="11.25">
      <c r="A706" s="111"/>
      <c r="B706" s="111"/>
      <c r="C706" s="111"/>
    </row>
    <row r="707" spans="1:3" ht="11.25">
      <c r="A707" s="111"/>
      <c r="B707" s="111"/>
      <c r="C707" s="111"/>
    </row>
    <row r="708" spans="1:3" ht="11.25">
      <c r="A708" s="111"/>
      <c r="B708" s="111"/>
      <c r="C708" s="111"/>
    </row>
    <row r="709" spans="1:3" ht="11.25">
      <c r="A709" s="111"/>
      <c r="B709" s="111"/>
      <c r="C709" s="111"/>
    </row>
    <row r="710" spans="1:3" ht="11.25">
      <c r="A710" s="111"/>
      <c r="B710" s="111"/>
      <c r="C710" s="111"/>
    </row>
    <row r="711" spans="1:3" ht="11.25">
      <c r="A711" s="111"/>
      <c r="B711" s="111"/>
      <c r="C711" s="111"/>
    </row>
    <row r="712" spans="1:3" ht="11.25">
      <c r="A712" s="111"/>
      <c r="B712" s="111"/>
      <c r="C712" s="111"/>
    </row>
    <row r="713" spans="1:3" ht="11.25">
      <c r="A713" s="111"/>
      <c r="B713" s="111"/>
      <c r="C713" s="111"/>
    </row>
    <row r="714" spans="1:3" ht="11.25">
      <c r="A714" s="111"/>
      <c r="B714" s="111"/>
      <c r="C714" s="111"/>
    </row>
    <row r="715" spans="1:3" ht="11.25">
      <c r="A715" s="111"/>
      <c r="B715" s="111"/>
      <c r="C715" s="111"/>
    </row>
    <row r="716" spans="1:3" ht="11.25">
      <c r="A716" s="111"/>
      <c r="B716" s="111"/>
      <c r="C716" s="111"/>
    </row>
    <row r="717" spans="1:3" ht="11.25">
      <c r="A717" s="111"/>
      <c r="B717" s="111"/>
      <c r="C717" s="111"/>
    </row>
    <row r="718" spans="1:3" ht="11.25">
      <c r="A718" s="111"/>
      <c r="B718" s="111"/>
      <c r="C718" s="111"/>
    </row>
    <row r="719" spans="1:3" ht="11.25">
      <c r="A719" s="111"/>
      <c r="B719" s="111"/>
      <c r="C719" s="111"/>
    </row>
    <row r="720" spans="1:3" ht="11.25">
      <c r="A720" s="111"/>
      <c r="B720" s="111"/>
      <c r="C720" s="111"/>
    </row>
    <row r="721" spans="1:3" ht="11.25">
      <c r="A721" s="111"/>
      <c r="B721" s="111"/>
      <c r="C721" s="111"/>
    </row>
    <row r="722" spans="1:3" ht="11.25">
      <c r="A722" s="111"/>
      <c r="B722" s="111"/>
      <c r="C722" s="111"/>
    </row>
    <row r="723" spans="1:3" ht="11.25">
      <c r="A723" s="111"/>
      <c r="B723" s="111"/>
      <c r="C723" s="111"/>
    </row>
    <row r="724" spans="1:3" ht="11.25">
      <c r="A724" s="111"/>
      <c r="B724" s="111"/>
      <c r="C724" s="111"/>
    </row>
    <row r="725" spans="1:3" ht="11.25">
      <c r="A725" s="111"/>
      <c r="B725" s="111"/>
      <c r="C725" s="111"/>
    </row>
    <row r="726" spans="1:3" ht="11.25">
      <c r="A726" s="111"/>
      <c r="B726" s="111"/>
      <c r="C726" s="111"/>
    </row>
    <row r="727" spans="1:3" ht="11.25">
      <c r="A727" s="111"/>
      <c r="B727" s="111"/>
      <c r="C727" s="111"/>
    </row>
    <row r="728" spans="1:3" ht="11.25">
      <c r="A728" s="111"/>
      <c r="B728" s="111"/>
      <c r="C728" s="111"/>
    </row>
    <row r="729" spans="1:3" ht="11.25">
      <c r="A729" s="111"/>
      <c r="B729" s="111"/>
      <c r="C729" s="111"/>
    </row>
    <row r="730" spans="1:3" ht="11.25">
      <c r="A730" s="111"/>
      <c r="B730" s="111"/>
      <c r="C730" s="111"/>
    </row>
    <row r="731" spans="1:3" ht="11.25">
      <c r="A731" s="111"/>
      <c r="B731" s="111"/>
      <c r="C731" s="111"/>
    </row>
    <row r="732" spans="1:3" ht="11.25">
      <c r="A732" s="111"/>
      <c r="B732" s="111"/>
      <c r="C732" s="111"/>
    </row>
    <row r="733" spans="1:3" ht="11.25">
      <c r="A733" s="111"/>
      <c r="B733" s="111"/>
      <c r="C733" s="111"/>
    </row>
    <row r="734" spans="1:3" ht="11.25">
      <c r="A734" s="111"/>
      <c r="B734" s="111"/>
      <c r="C734" s="111"/>
    </row>
    <row r="735" spans="1:3" ht="11.25">
      <c r="A735" s="111"/>
      <c r="B735" s="111"/>
      <c r="C735" s="111"/>
    </row>
    <row r="736" spans="1:3" ht="11.25">
      <c r="A736" s="111"/>
      <c r="B736" s="111"/>
      <c r="C736" s="111"/>
    </row>
    <row r="737" spans="1:3" ht="11.25">
      <c r="A737" s="111"/>
      <c r="B737" s="111"/>
      <c r="C737" s="111"/>
    </row>
    <row r="738" spans="1:3" ht="11.25">
      <c r="A738" s="111"/>
      <c r="B738" s="111"/>
      <c r="C738" s="111"/>
    </row>
    <row r="739" spans="1:3" ht="11.25">
      <c r="A739" s="111"/>
      <c r="B739" s="111"/>
      <c r="C739" s="111"/>
    </row>
    <row r="740" spans="1:3" ht="11.25">
      <c r="A740" s="111"/>
      <c r="B740" s="111"/>
      <c r="C740" s="111"/>
    </row>
    <row r="741" spans="1:3" ht="11.25">
      <c r="A741" s="111"/>
      <c r="B741" s="111"/>
      <c r="C741" s="111"/>
    </row>
    <row r="742" spans="1:3" ht="11.25">
      <c r="A742" s="111"/>
      <c r="B742" s="111"/>
      <c r="C742" s="111"/>
    </row>
    <row r="743" spans="1:3" ht="11.25">
      <c r="A743" s="111"/>
      <c r="B743" s="111"/>
      <c r="C743" s="111"/>
    </row>
    <row r="744" spans="1:3" ht="11.25">
      <c r="A744" s="111"/>
      <c r="B744" s="111"/>
      <c r="C744" s="111"/>
    </row>
    <row r="745" spans="1:3" ht="11.25">
      <c r="A745" s="111"/>
      <c r="B745" s="111"/>
      <c r="C745" s="111"/>
    </row>
    <row r="746" spans="1:3" ht="11.25">
      <c r="A746" s="111"/>
      <c r="B746" s="111"/>
      <c r="C746" s="111"/>
    </row>
    <row r="747" spans="1:3" ht="11.25">
      <c r="A747" s="111"/>
      <c r="B747" s="111"/>
      <c r="C747" s="111"/>
    </row>
    <row r="748" spans="1:3" ht="11.25">
      <c r="A748" s="111"/>
      <c r="B748" s="111"/>
      <c r="C748" s="111"/>
    </row>
    <row r="749" spans="1:3" ht="11.25">
      <c r="A749" s="111"/>
      <c r="B749" s="111"/>
      <c r="C749" s="111"/>
    </row>
    <row r="750" spans="1:3" ht="11.25">
      <c r="A750" s="111"/>
      <c r="B750" s="111"/>
      <c r="C750" s="111"/>
    </row>
    <row r="751" spans="1:3" ht="11.25">
      <c r="A751" s="111"/>
      <c r="B751" s="111"/>
      <c r="C751" s="111"/>
    </row>
    <row r="752" spans="1:3" ht="11.25">
      <c r="A752" s="111"/>
      <c r="B752" s="111"/>
      <c r="C752" s="111"/>
    </row>
    <row r="753" spans="1:3" ht="11.25">
      <c r="A753" s="111"/>
      <c r="B753" s="111"/>
      <c r="C753" s="111"/>
    </row>
    <row r="754" spans="1:3" ht="11.25">
      <c r="A754" s="111"/>
      <c r="B754" s="111"/>
      <c r="C754" s="111"/>
    </row>
    <row r="755" spans="1:3" ht="11.25">
      <c r="A755" s="111"/>
      <c r="B755" s="111"/>
      <c r="C755" s="111"/>
    </row>
    <row r="756" spans="1:3" ht="11.25">
      <c r="A756" s="111"/>
      <c r="B756" s="111"/>
      <c r="C756" s="111"/>
    </row>
    <row r="757" spans="1:3" ht="11.25">
      <c r="A757" s="111"/>
      <c r="B757" s="111"/>
      <c r="C757" s="111"/>
    </row>
    <row r="758" spans="1:3" ht="11.25">
      <c r="A758" s="111"/>
      <c r="B758" s="111"/>
      <c r="C758" s="111"/>
    </row>
    <row r="759" spans="1:3" ht="11.25">
      <c r="A759" s="111"/>
      <c r="B759" s="111"/>
      <c r="C759" s="111"/>
    </row>
    <row r="760" spans="1:3" ht="11.25">
      <c r="A760" s="111"/>
      <c r="B760" s="111"/>
      <c r="C760" s="111"/>
    </row>
    <row r="761" spans="1:3" ht="11.25">
      <c r="A761" s="111"/>
      <c r="B761" s="111"/>
      <c r="C761" s="111"/>
    </row>
    <row r="762" spans="1:3" ht="11.25">
      <c r="A762" s="111"/>
      <c r="B762" s="111"/>
      <c r="C762" s="111"/>
    </row>
    <row r="763" spans="1:3" ht="11.25">
      <c r="A763" s="111"/>
      <c r="B763" s="111"/>
      <c r="C763" s="111"/>
    </row>
    <row r="764" spans="1:3" ht="11.25">
      <c r="A764" s="111"/>
      <c r="B764" s="111"/>
      <c r="C764" s="111"/>
    </row>
    <row r="765" spans="1:3" ht="11.25">
      <c r="A765" s="111"/>
      <c r="B765" s="111"/>
      <c r="C765" s="111"/>
    </row>
    <row r="766" spans="1:3" ht="11.25">
      <c r="A766" s="111"/>
      <c r="B766" s="111"/>
      <c r="C766" s="111"/>
    </row>
    <row r="767" spans="1:3" ht="11.25">
      <c r="A767" s="111"/>
      <c r="B767" s="111"/>
      <c r="C767" s="111"/>
    </row>
    <row r="768" spans="1:3" ht="11.25">
      <c r="A768" s="111"/>
      <c r="B768" s="111"/>
      <c r="C768" s="111"/>
    </row>
    <row r="769" spans="1:3" ht="11.25">
      <c r="A769" s="111"/>
      <c r="B769" s="111"/>
      <c r="C769" s="111"/>
    </row>
    <row r="770" spans="1:3" ht="11.25">
      <c r="A770" s="111"/>
      <c r="B770" s="111"/>
      <c r="C770" s="111"/>
    </row>
    <row r="771" spans="1:3" ht="11.25">
      <c r="A771" s="111"/>
      <c r="B771" s="111"/>
      <c r="C771" s="111"/>
    </row>
    <row r="772" spans="1:3" ht="11.25">
      <c r="A772" s="111"/>
      <c r="B772" s="111"/>
      <c r="C772" s="111"/>
    </row>
    <row r="773" spans="1:3" ht="11.25">
      <c r="A773" s="111"/>
      <c r="B773" s="111"/>
      <c r="C773" s="111"/>
    </row>
    <row r="774" spans="1:3" ht="11.25">
      <c r="A774" s="111"/>
      <c r="B774" s="111"/>
      <c r="C774" s="111"/>
    </row>
    <row r="775" spans="1:3" ht="11.25">
      <c r="A775" s="111"/>
      <c r="B775" s="111"/>
      <c r="C775" s="111"/>
    </row>
    <row r="776" spans="1:3" ht="11.25">
      <c r="A776" s="111"/>
      <c r="B776" s="111"/>
      <c r="C776" s="111"/>
    </row>
    <row r="777" spans="1:3" ht="11.25">
      <c r="A777" s="111"/>
      <c r="B777" s="111"/>
      <c r="C777" s="111"/>
    </row>
    <row r="778" spans="1:3" ht="11.25">
      <c r="A778" s="111"/>
      <c r="B778" s="111"/>
      <c r="C778" s="111"/>
    </row>
    <row r="779" spans="1:3" ht="11.25">
      <c r="A779" s="111"/>
      <c r="B779" s="111"/>
      <c r="C779" s="111"/>
    </row>
    <row r="780" spans="1:3" ht="11.25">
      <c r="A780" s="111"/>
      <c r="B780" s="111"/>
      <c r="C780" s="111"/>
    </row>
    <row r="781" spans="1:3" ht="11.25">
      <c r="A781" s="111"/>
      <c r="B781" s="111"/>
      <c r="C781" s="111"/>
    </row>
    <row r="782" spans="1:3" ht="11.25">
      <c r="A782" s="111"/>
      <c r="B782" s="111"/>
      <c r="C782" s="111"/>
    </row>
    <row r="783" spans="1:3" ht="11.25">
      <c r="A783" s="111"/>
      <c r="B783" s="111"/>
      <c r="C783" s="111"/>
    </row>
    <row r="784" spans="1:3" ht="11.25">
      <c r="A784" s="111"/>
      <c r="B784" s="111"/>
      <c r="C784" s="111"/>
    </row>
    <row r="785" spans="1:3" ht="11.25">
      <c r="A785" s="111"/>
      <c r="B785" s="111"/>
      <c r="C785" s="111"/>
    </row>
    <row r="786" spans="1:3" ht="11.25">
      <c r="A786" s="111"/>
      <c r="B786" s="111"/>
      <c r="C786" s="111"/>
    </row>
    <row r="787" spans="1:3" ht="11.25">
      <c r="A787" s="111"/>
      <c r="B787" s="111"/>
      <c r="C787" s="111"/>
    </row>
    <row r="788" spans="1:3" ht="11.25">
      <c r="A788" s="111"/>
      <c r="B788" s="111"/>
      <c r="C788" s="111"/>
    </row>
    <row r="789" spans="1:3" ht="11.25">
      <c r="A789" s="111"/>
      <c r="B789" s="111"/>
      <c r="C789" s="111"/>
    </row>
    <row r="790" spans="1:3" ht="11.25">
      <c r="A790" s="111"/>
      <c r="B790" s="111"/>
      <c r="C790" s="111"/>
    </row>
    <row r="791" spans="1:3" ht="11.25">
      <c r="A791" s="111"/>
      <c r="B791" s="111"/>
      <c r="C791" s="111"/>
    </row>
    <row r="792" spans="1:3" ht="11.25">
      <c r="A792" s="111"/>
      <c r="B792" s="111"/>
      <c r="C792" s="111"/>
    </row>
    <row r="793" spans="1:3" ht="11.25">
      <c r="A793" s="111"/>
      <c r="B793" s="111"/>
      <c r="C793" s="111"/>
    </row>
    <row r="794" spans="1:3" ht="11.25">
      <c r="A794" s="111"/>
      <c r="B794" s="111"/>
      <c r="C794" s="111"/>
    </row>
    <row r="795" spans="1:3" ht="11.25">
      <c r="A795" s="111"/>
      <c r="B795" s="111"/>
      <c r="C795" s="111"/>
    </row>
    <row r="796" spans="1:3" ht="11.25">
      <c r="A796" s="111"/>
      <c r="B796" s="111"/>
      <c r="C796" s="111"/>
    </row>
    <row r="797" spans="1:3" ht="11.25">
      <c r="A797" s="111"/>
      <c r="B797" s="111"/>
      <c r="C797" s="111"/>
    </row>
    <row r="798" spans="1:3" ht="11.25">
      <c r="A798" s="111"/>
      <c r="B798" s="111"/>
      <c r="C798" s="111"/>
    </row>
    <row r="799" spans="1:3" ht="11.25">
      <c r="A799" s="111"/>
      <c r="B799" s="111"/>
      <c r="C799" s="111"/>
    </row>
    <row r="800" spans="1:3" ht="11.25">
      <c r="A800" s="111"/>
      <c r="B800" s="111"/>
      <c r="C800" s="111"/>
    </row>
    <row r="801" spans="1:3" ht="11.25">
      <c r="A801" s="111"/>
      <c r="B801" s="111"/>
      <c r="C801" s="111"/>
    </row>
    <row r="802" spans="1:3" ht="11.25">
      <c r="A802" s="111"/>
      <c r="B802" s="111"/>
      <c r="C802" s="111"/>
    </row>
    <row r="803" spans="1:3" ht="11.25">
      <c r="A803" s="111"/>
      <c r="B803" s="111"/>
      <c r="C803" s="111"/>
    </row>
    <row r="804" spans="1:3" ht="11.25">
      <c r="A804" s="111"/>
      <c r="B804" s="111"/>
      <c r="C804" s="111"/>
    </row>
    <row r="805" spans="1:3" ht="11.25">
      <c r="A805" s="111"/>
      <c r="B805" s="111"/>
      <c r="C805" s="111"/>
    </row>
    <row r="806" spans="1:3" ht="11.25">
      <c r="A806" s="111"/>
      <c r="B806" s="111"/>
      <c r="C806" s="111"/>
    </row>
    <row r="807" spans="1:3" ht="11.25">
      <c r="A807" s="111"/>
      <c r="B807" s="111"/>
      <c r="C807" s="111"/>
    </row>
    <row r="808" spans="1:3" ht="11.25">
      <c r="A808" s="111"/>
      <c r="B808" s="111"/>
      <c r="C808" s="111"/>
    </row>
    <row r="809" spans="1:3" ht="11.25">
      <c r="A809" s="111"/>
      <c r="B809" s="111"/>
      <c r="C809" s="111"/>
    </row>
    <row r="810" spans="1:3" ht="11.25">
      <c r="A810" s="111"/>
      <c r="B810" s="111"/>
      <c r="C810" s="111"/>
    </row>
    <row r="811" spans="1:3" ht="11.25">
      <c r="A811" s="111"/>
      <c r="B811" s="111"/>
      <c r="C811" s="111"/>
    </row>
    <row r="812" spans="1:3" ht="11.25">
      <c r="A812" s="111"/>
      <c r="B812" s="111"/>
      <c r="C812" s="111"/>
    </row>
    <row r="813" spans="1:3" ht="11.25">
      <c r="A813" s="111"/>
      <c r="B813" s="111"/>
      <c r="C813" s="111"/>
    </row>
    <row r="814" spans="1:3" ht="11.25">
      <c r="A814" s="111"/>
      <c r="B814" s="111"/>
      <c r="C814" s="111"/>
    </row>
    <row r="815" spans="1:3" ht="11.25">
      <c r="A815" s="111"/>
      <c r="B815" s="111"/>
      <c r="C815" s="111"/>
    </row>
    <row r="816" spans="1:3" ht="11.25">
      <c r="A816" s="111"/>
      <c r="B816" s="111"/>
      <c r="C816" s="111"/>
    </row>
    <row r="817" spans="1:3" ht="11.25">
      <c r="A817" s="111"/>
      <c r="B817" s="111"/>
      <c r="C817" s="111"/>
    </row>
    <row r="818" spans="1:3" ht="11.25">
      <c r="A818" s="111"/>
      <c r="B818" s="111"/>
      <c r="C818" s="111"/>
    </row>
    <row r="819" spans="1:3" ht="11.25">
      <c r="A819" s="111"/>
      <c r="B819" s="111"/>
      <c r="C819" s="111"/>
    </row>
    <row r="820" spans="1:3" ht="11.25">
      <c r="A820" s="111"/>
      <c r="B820" s="111"/>
      <c r="C820" s="111"/>
    </row>
    <row r="821" spans="1:3" ht="11.25">
      <c r="A821" s="111"/>
      <c r="B821" s="111"/>
      <c r="C821" s="111"/>
    </row>
    <row r="822" spans="1:3" ht="11.25">
      <c r="A822" s="111"/>
      <c r="B822" s="111"/>
      <c r="C822" s="111"/>
    </row>
    <row r="823" spans="1:3" ht="11.25">
      <c r="A823" s="111"/>
      <c r="B823" s="111"/>
      <c r="C823" s="111"/>
    </row>
    <row r="824" spans="1:3" ht="11.25">
      <c r="A824" s="111"/>
      <c r="B824" s="111"/>
      <c r="C824" s="111"/>
    </row>
    <row r="825" spans="1:3" ht="11.25">
      <c r="A825" s="111"/>
      <c r="B825" s="111"/>
      <c r="C825" s="111"/>
    </row>
    <row r="826" spans="1:3" ht="11.25">
      <c r="A826" s="111"/>
      <c r="B826" s="111"/>
      <c r="C826" s="111"/>
    </row>
    <row r="827" spans="1:3" ht="11.25">
      <c r="A827" s="111"/>
      <c r="B827" s="111"/>
      <c r="C827" s="111"/>
    </row>
    <row r="828" spans="1:3" ht="11.25">
      <c r="A828" s="111"/>
      <c r="B828" s="111"/>
      <c r="C828" s="111"/>
    </row>
    <row r="829" spans="1:3" ht="11.25">
      <c r="A829" s="111"/>
      <c r="B829" s="111"/>
      <c r="C829" s="111"/>
    </row>
    <row r="830" spans="1:3" ht="11.25">
      <c r="A830" s="111"/>
      <c r="B830" s="111"/>
      <c r="C830" s="111"/>
    </row>
    <row r="831" spans="1:3" ht="11.25">
      <c r="A831" s="111"/>
      <c r="B831" s="111"/>
      <c r="C831" s="111"/>
    </row>
    <row r="832" spans="1:3" ht="11.25">
      <c r="A832" s="111"/>
      <c r="B832" s="111"/>
      <c r="C832" s="111"/>
    </row>
    <row r="833" spans="1:3" ht="11.25">
      <c r="A833" s="111"/>
      <c r="B833" s="111"/>
      <c r="C833" s="111"/>
    </row>
    <row r="834" spans="1:3" ht="11.25">
      <c r="A834" s="111"/>
      <c r="B834" s="111"/>
      <c r="C834" s="111"/>
    </row>
    <row r="835" spans="1:3" ht="11.25">
      <c r="A835" s="111"/>
      <c r="B835" s="111"/>
      <c r="C835" s="111"/>
    </row>
    <row r="836" spans="1:3" ht="11.25">
      <c r="A836" s="111"/>
      <c r="B836" s="111"/>
      <c r="C836" s="111"/>
    </row>
    <row r="837" spans="1:3" ht="11.25">
      <c r="A837" s="111"/>
      <c r="B837" s="111"/>
      <c r="C837" s="111"/>
    </row>
    <row r="838" spans="1:3" ht="11.25">
      <c r="A838" s="111"/>
      <c r="B838" s="111"/>
      <c r="C838" s="111"/>
    </row>
    <row r="839" spans="1:3" ht="11.25">
      <c r="A839" s="111"/>
      <c r="B839" s="111"/>
      <c r="C839" s="111"/>
    </row>
    <row r="840" spans="1:3" ht="11.25">
      <c r="A840" s="111"/>
      <c r="B840" s="111"/>
      <c r="C840" s="111"/>
    </row>
    <row r="841" spans="1:3" ht="11.25">
      <c r="A841" s="111"/>
      <c r="B841" s="111"/>
      <c r="C841" s="111"/>
    </row>
    <row r="842" spans="1:3" ht="11.25">
      <c r="A842" s="111"/>
      <c r="B842" s="111"/>
      <c r="C842" s="111"/>
    </row>
    <row r="843" spans="1:3" ht="11.25">
      <c r="A843" s="111"/>
      <c r="B843" s="111"/>
      <c r="C843" s="111"/>
    </row>
    <row r="844" spans="1:3" ht="11.25">
      <c r="A844" s="111"/>
      <c r="B844" s="111"/>
      <c r="C844" s="111"/>
    </row>
    <row r="845" spans="1:3" ht="11.25">
      <c r="A845" s="111"/>
      <c r="B845" s="111"/>
      <c r="C845" s="111"/>
    </row>
    <row r="846" spans="1:3" ht="11.25">
      <c r="A846" s="111"/>
      <c r="B846" s="111"/>
      <c r="C846" s="111"/>
    </row>
    <row r="847" spans="1:3" ht="11.25">
      <c r="A847" s="111"/>
      <c r="B847" s="111"/>
      <c r="C847" s="111"/>
    </row>
    <row r="848" spans="1:3" ht="11.25">
      <c r="A848" s="111"/>
      <c r="B848" s="111"/>
      <c r="C848" s="111"/>
    </row>
    <row r="849" spans="1:3" ht="11.25">
      <c r="A849" s="111"/>
      <c r="B849" s="111"/>
      <c r="C849" s="111"/>
    </row>
    <row r="850" spans="1:3" ht="11.25">
      <c r="A850" s="111"/>
      <c r="B850" s="111"/>
      <c r="C850" s="111"/>
    </row>
    <row r="851" spans="1:3" ht="11.25">
      <c r="A851" s="111"/>
      <c r="B851" s="111"/>
      <c r="C851" s="111"/>
    </row>
    <row r="852" spans="1:3" ht="11.25">
      <c r="A852" s="111"/>
      <c r="B852" s="111"/>
      <c r="C852" s="111"/>
    </row>
    <row r="853" spans="1:3" ht="11.25">
      <c r="A853" s="111"/>
      <c r="B853" s="111"/>
      <c r="C853" s="111"/>
    </row>
    <row r="854" spans="1:3" ht="11.25">
      <c r="A854" s="111"/>
      <c r="B854" s="111"/>
      <c r="C854" s="111"/>
    </row>
    <row r="855" spans="1:3" ht="11.25">
      <c r="A855" s="111"/>
      <c r="B855" s="111"/>
      <c r="C855" s="111"/>
    </row>
    <row r="856" spans="1:3" ht="11.25">
      <c r="A856" s="111"/>
      <c r="B856" s="111"/>
      <c r="C856" s="111"/>
    </row>
    <row r="857" spans="1:3" ht="11.25">
      <c r="A857" s="111"/>
      <c r="B857" s="111"/>
      <c r="C857" s="111"/>
    </row>
    <row r="858" spans="1:3" ht="11.25">
      <c r="A858" s="111"/>
      <c r="B858" s="111"/>
      <c r="C858" s="111"/>
    </row>
    <row r="859" spans="1:3" ht="11.25">
      <c r="A859" s="111"/>
      <c r="B859" s="111"/>
      <c r="C859" s="111"/>
    </row>
    <row r="860" spans="1:3" ht="11.25">
      <c r="A860" s="111"/>
      <c r="B860" s="111"/>
      <c r="C860" s="111"/>
    </row>
    <row r="861" spans="1:3" ht="11.25">
      <c r="A861" s="111"/>
      <c r="B861" s="111"/>
      <c r="C861" s="111"/>
    </row>
    <row r="862" spans="1:3" ht="11.25">
      <c r="A862" s="111"/>
      <c r="B862" s="111"/>
      <c r="C862" s="111"/>
    </row>
    <row r="863" spans="1:3" ht="11.25">
      <c r="A863" s="111"/>
      <c r="B863" s="111"/>
      <c r="C863" s="111"/>
    </row>
    <row r="864" spans="1:3" ht="11.25">
      <c r="A864" s="111"/>
      <c r="B864" s="111"/>
      <c r="C864" s="111"/>
    </row>
    <row r="865" spans="1:3" ht="11.25">
      <c r="A865" s="111"/>
      <c r="B865" s="111"/>
      <c r="C865" s="111"/>
    </row>
    <row r="866" spans="1:3" ht="11.25">
      <c r="A866" s="111"/>
      <c r="B866" s="111"/>
      <c r="C866" s="111"/>
    </row>
    <row r="867" spans="1:3" ht="11.25">
      <c r="A867" s="111"/>
      <c r="B867" s="111"/>
      <c r="C867" s="111"/>
    </row>
    <row r="868" spans="1:3" ht="11.25">
      <c r="A868" s="111"/>
      <c r="B868" s="111"/>
      <c r="C868" s="111"/>
    </row>
    <row r="869" spans="1:3" ht="11.25">
      <c r="A869" s="111"/>
      <c r="B869" s="111"/>
      <c r="C869" s="111"/>
    </row>
    <row r="870" spans="1:3" ht="11.25">
      <c r="A870" s="111"/>
      <c r="B870" s="111"/>
      <c r="C870" s="111"/>
    </row>
    <row r="871" spans="1:3" ht="11.25">
      <c r="A871" s="111"/>
      <c r="B871" s="111"/>
      <c r="C871" s="111"/>
    </row>
    <row r="872" spans="1:3" ht="11.25">
      <c r="A872" s="111"/>
      <c r="B872" s="111"/>
      <c r="C872" s="111"/>
    </row>
    <row r="873" spans="1:3" ht="11.25">
      <c r="A873" s="111"/>
      <c r="B873" s="111"/>
      <c r="C873" s="111"/>
    </row>
    <row r="874" spans="1:3" ht="11.25">
      <c r="A874" s="111"/>
      <c r="B874" s="111"/>
      <c r="C874" s="111"/>
    </row>
    <row r="875" spans="1:3" ht="11.25">
      <c r="A875" s="111"/>
      <c r="B875" s="111"/>
      <c r="C875" s="111"/>
    </row>
    <row r="876" spans="1:3" ht="11.25">
      <c r="A876" s="111"/>
      <c r="B876" s="111"/>
      <c r="C876" s="111"/>
    </row>
    <row r="877" spans="1:3" ht="11.25">
      <c r="A877" s="111"/>
      <c r="B877" s="111"/>
      <c r="C877" s="111"/>
    </row>
    <row r="878" spans="1:3" ht="11.25">
      <c r="A878" s="111"/>
      <c r="B878" s="111"/>
      <c r="C878" s="111"/>
    </row>
    <row r="879" spans="1:3" ht="11.25">
      <c r="A879" s="111"/>
      <c r="B879" s="111"/>
      <c r="C879" s="111"/>
    </row>
    <row r="880" spans="1:3" ht="11.25">
      <c r="A880" s="111"/>
      <c r="B880" s="111"/>
      <c r="C880" s="111"/>
    </row>
    <row r="881" spans="1:3" ht="11.25">
      <c r="A881" s="111"/>
      <c r="B881" s="111"/>
      <c r="C881" s="111"/>
    </row>
    <row r="882" spans="1:3" ht="11.25">
      <c r="A882" s="111"/>
      <c r="B882" s="111"/>
      <c r="C882" s="111"/>
    </row>
    <row r="883" spans="1:3" ht="11.25">
      <c r="A883" s="111"/>
      <c r="B883" s="111"/>
      <c r="C883" s="111"/>
    </row>
    <row r="884" spans="1:3" ht="11.25">
      <c r="A884" s="111"/>
      <c r="B884" s="111"/>
      <c r="C884" s="111"/>
    </row>
    <row r="885" spans="1:3" ht="11.25">
      <c r="A885" s="111"/>
      <c r="B885" s="111"/>
      <c r="C885" s="111"/>
    </row>
    <row r="886" spans="1:3" ht="11.25">
      <c r="A886" s="111"/>
      <c r="B886" s="111"/>
      <c r="C886" s="111"/>
    </row>
    <row r="887" spans="1:3" ht="11.25">
      <c r="A887" s="111"/>
      <c r="B887" s="111"/>
      <c r="C887" s="111"/>
    </row>
    <row r="888" spans="1:3" ht="11.25">
      <c r="A888" s="111"/>
      <c r="B888" s="111"/>
      <c r="C888" s="111"/>
    </row>
    <row r="889" spans="1:3" ht="11.25">
      <c r="A889" s="111"/>
      <c r="B889" s="111"/>
      <c r="C889" s="111"/>
    </row>
    <row r="890" spans="1:3" ht="11.25">
      <c r="A890" s="111"/>
      <c r="B890" s="111"/>
      <c r="C890" s="111"/>
    </row>
    <row r="891" spans="1:3" ht="11.25">
      <c r="A891" s="111"/>
      <c r="B891" s="111"/>
      <c r="C891" s="111"/>
    </row>
    <row r="892" spans="1:3" ht="11.25">
      <c r="A892" s="111"/>
      <c r="B892" s="111"/>
      <c r="C892" s="111"/>
    </row>
    <row r="893" spans="1:3" ht="11.25">
      <c r="A893" s="111"/>
      <c r="B893" s="111"/>
      <c r="C893" s="111"/>
    </row>
    <row r="894" spans="1:3" ht="11.25">
      <c r="A894" s="111"/>
      <c r="B894" s="111"/>
      <c r="C894" s="111"/>
    </row>
    <row r="895" spans="1:3" ht="11.25">
      <c r="A895" s="111"/>
      <c r="B895" s="111"/>
      <c r="C895" s="111"/>
    </row>
    <row r="896" spans="1:3" ht="11.25">
      <c r="A896" s="111"/>
      <c r="B896" s="111"/>
      <c r="C896" s="111"/>
    </row>
    <row r="897" spans="1:3" ht="11.25">
      <c r="A897" s="111"/>
      <c r="B897" s="111"/>
      <c r="C897" s="111"/>
    </row>
    <row r="898" spans="1:3" ht="11.25">
      <c r="A898" s="111"/>
      <c r="B898" s="111"/>
      <c r="C898" s="111"/>
    </row>
    <row r="899" spans="1:3" ht="11.25">
      <c r="A899" s="111"/>
      <c r="B899" s="111"/>
      <c r="C899" s="111"/>
    </row>
    <row r="900" spans="1:3" ht="11.25">
      <c r="A900" s="111"/>
      <c r="B900" s="111"/>
      <c r="C900" s="111"/>
    </row>
    <row r="901" spans="1:3" ht="11.25">
      <c r="A901" s="111"/>
      <c r="B901" s="111"/>
      <c r="C901" s="111"/>
    </row>
    <row r="902" spans="1:3" ht="11.25">
      <c r="A902" s="111"/>
      <c r="B902" s="111"/>
      <c r="C902" s="111"/>
    </row>
    <row r="903" spans="1:3" ht="11.25">
      <c r="A903" s="111"/>
      <c r="B903" s="111"/>
      <c r="C903" s="111"/>
    </row>
    <row r="904" spans="1:3" ht="11.25">
      <c r="A904" s="111"/>
      <c r="B904" s="111"/>
      <c r="C904" s="111"/>
    </row>
    <row r="905" spans="1:3" ht="11.25">
      <c r="A905" s="111"/>
      <c r="B905" s="111"/>
      <c r="C905" s="111"/>
    </row>
    <row r="906" spans="1:3" ht="11.25">
      <c r="A906" s="111"/>
      <c r="B906" s="111"/>
      <c r="C906" s="111"/>
    </row>
    <row r="907" spans="1:3" ht="11.25">
      <c r="A907" s="111"/>
      <c r="B907" s="111"/>
      <c r="C907" s="111"/>
    </row>
    <row r="908" spans="1:3" ht="11.25">
      <c r="A908" s="111"/>
      <c r="B908" s="111"/>
      <c r="C908" s="111"/>
    </row>
    <row r="909" spans="1:3" ht="11.25">
      <c r="A909" s="111"/>
      <c r="B909" s="111"/>
      <c r="C909" s="111"/>
    </row>
    <row r="910" spans="1:3" ht="11.25">
      <c r="A910" s="111"/>
      <c r="B910" s="111"/>
      <c r="C910" s="111"/>
    </row>
    <row r="911" spans="1:3" ht="11.25">
      <c r="A911" s="111"/>
      <c r="B911" s="111"/>
      <c r="C911" s="111"/>
    </row>
    <row r="912" spans="1:3" ht="11.25">
      <c r="A912" s="111"/>
      <c r="B912" s="111"/>
      <c r="C912" s="111"/>
    </row>
    <row r="913" spans="1:3" ht="11.25">
      <c r="A913" s="111"/>
      <c r="B913" s="111"/>
      <c r="C913" s="111"/>
    </row>
    <row r="914" spans="1:3" ht="11.25">
      <c r="A914" s="111"/>
      <c r="B914" s="111"/>
      <c r="C914" s="111"/>
    </row>
    <row r="915" spans="1:3" ht="11.25">
      <c r="A915" s="111"/>
      <c r="B915" s="111"/>
      <c r="C915" s="111"/>
    </row>
    <row r="916" spans="1:3" ht="11.25">
      <c r="A916" s="111"/>
      <c r="B916" s="111"/>
      <c r="C916" s="111"/>
    </row>
    <row r="917" spans="1:3" ht="11.25">
      <c r="A917" s="111"/>
      <c r="B917" s="111"/>
      <c r="C917" s="111"/>
    </row>
    <row r="918" spans="1:3" ht="11.25">
      <c r="A918" s="111"/>
      <c r="B918" s="111"/>
      <c r="C918" s="111"/>
    </row>
    <row r="919" spans="1:3" ht="11.25">
      <c r="A919" s="111"/>
      <c r="B919" s="111"/>
      <c r="C919" s="111"/>
    </row>
    <row r="920" spans="1:3" ht="11.25">
      <c r="A920" s="111"/>
      <c r="B920" s="111"/>
      <c r="C920" s="111"/>
    </row>
    <row r="921" spans="1:3" ht="11.25">
      <c r="A921" s="111"/>
      <c r="B921" s="111"/>
      <c r="C921" s="111"/>
    </row>
    <row r="922" spans="1:3" ht="11.25">
      <c r="A922" s="111"/>
      <c r="B922" s="111"/>
      <c r="C922" s="111"/>
    </row>
    <row r="923" spans="1:3" ht="11.25">
      <c r="A923" s="111"/>
      <c r="B923" s="111"/>
      <c r="C923" s="111"/>
    </row>
    <row r="924" spans="1:3" ht="11.25">
      <c r="A924" s="111"/>
      <c r="B924" s="111"/>
      <c r="C924" s="111"/>
    </row>
    <row r="925" spans="1:3" ht="11.25">
      <c r="A925" s="111"/>
      <c r="B925" s="111"/>
      <c r="C925" s="111"/>
    </row>
    <row r="926" spans="1:3" ht="11.25">
      <c r="A926" s="111"/>
      <c r="B926" s="111"/>
      <c r="C926" s="111"/>
    </row>
    <row r="927" spans="1:3" ht="11.25">
      <c r="A927" s="111"/>
      <c r="B927" s="111"/>
      <c r="C927" s="111"/>
    </row>
    <row r="928" spans="1:3" ht="11.25">
      <c r="A928" s="111"/>
      <c r="B928" s="111"/>
      <c r="C928" s="111"/>
    </row>
    <row r="929" spans="1:3" ht="11.25">
      <c r="A929" s="111"/>
      <c r="B929" s="111"/>
      <c r="C929" s="111"/>
    </row>
    <row r="930" spans="1:3" ht="11.25">
      <c r="A930" s="111"/>
      <c r="B930" s="111"/>
      <c r="C930" s="111"/>
    </row>
    <row r="931" spans="1:3" ht="11.25">
      <c r="A931" s="111"/>
      <c r="B931" s="111"/>
      <c r="C931" s="111"/>
    </row>
    <row r="932" spans="1:3" ht="11.25">
      <c r="A932" s="111"/>
      <c r="B932" s="111"/>
      <c r="C932" s="111"/>
    </row>
    <row r="933" spans="1:3" ht="11.25">
      <c r="A933" s="111"/>
      <c r="B933" s="111"/>
      <c r="C933" s="111"/>
    </row>
    <row r="934" spans="1:3" ht="11.25">
      <c r="A934" s="111"/>
      <c r="B934" s="111"/>
      <c r="C934" s="111"/>
    </row>
    <row r="935" spans="1:3" ht="11.25">
      <c r="A935" s="111"/>
      <c r="B935" s="111"/>
      <c r="C935" s="111"/>
    </row>
    <row r="936" spans="1:3" ht="11.25">
      <c r="A936" s="111"/>
      <c r="B936" s="111"/>
      <c r="C936" s="111"/>
    </row>
    <row r="937" spans="1:3" ht="11.25">
      <c r="A937" s="111"/>
      <c r="B937" s="111"/>
      <c r="C937" s="111"/>
    </row>
    <row r="938" spans="1:3" ht="11.25">
      <c r="A938" s="111"/>
      <c r="B938" s="111"/>
      <c r="C938" s="111"/>
    </row>
    <row r="939" spans="1:3" ht="11.25">
      <c r="A939" s="111"/>
      <c r="B939" s="111"/>
      <c r="C939" s="111"/>
    </row>
    <row r="940" spans="1:3" ht="11.25">
      <c r="A940" s="111"/>
      <c r="B940" s="111"/>
      <c r="C940" s="111"/>
    </row>
    <row r="941" spans="1:3" ht="11.25">
      <c r="A941" s="111"/>
      <c r="B941" s="111"/>
      <c r="C941" s="111"/>
    </row>
    <row r="942" spans="1:3" ht="11.25">
      <c r="A942" s="111"/>
      <c r="B942" s="111"/>
      <c r="C942" s="111"/>
    </row>
    <row r="943" spans="1:3" ht="11.25">
      <c r="A943" s="111"/>
      <c r="B943" s="111"/>
      <c r="C943" s="111"/>
    </row>
    <row r="944" spans="1:3" ht="11.25">
      <c r="A944" s="111"/>
      <c r="B944" s="111"/>
      <c r="C944" s="111"/>
    </row>
    <row r="945" spans="1:3" ht="11.25">
      <c r="A945" s="111"/>
      <c r="B945" s="111"/>
      <c r="C945" s="111"/>
    </row>
    <row r="946" spans="1:3" ht="11.25">
      <c r="A946" s="111"/>
      <c r="B946" s="111"/>
      <c r="C946" s="111"/>
    </row>
    <row r="947" spans="1:3" ht="11.25">
      <c r="A947" s="111"/>
      <c r="B947" s="111"/>
      <c r="C947" s="111"/>
    </row>
    <row r="948" spans="1:3" ht="11.25">
      <c r="A948" s="111"/>
      <c r="B948" s="111"/>
      <c r="C948" s="111"/>
    </row>
    <row r="949" spans="1:3" ht="11.25">
      <c r="A949" s="111"/>
      <c r="B949" s="111"/>
      <c r="C949" s="111"/>
    </row>
    <row r="950" spans="1:3" ht="11.25">
      <c r="A950" s="111"/>
      <c r="B950" s="111"/>
      <c r="C950" s="111"/>
    </row>
    <row r="951" spans="1:3" ht="11.25">
      <c r="A951" s="111"/>
      <c r="B951" s="111"/>
      <c r="C951" s="111"/>
    </row>
    <row r="952" spans="1:3" ht="11.25">
      <c r="A952" s="111"/>
      <c r="B952" s="111"/>
      <c r="C952" s="111"/>
    </row>
    <row r="953" spans="1:3" ht="11.25">
      <c r="A953" s="111"/>
      <c r="B953" s="111"/>
      <c r="C953" s="111"/>
    </row>
    <row r="954" spans="1:3" ht="11.25">
      <c r="A954" s="111"/>
      <c r="B954" s="111"/>
      <c r="C954" s="111"/>
    </row>
    <row r="955" spans="1:3" ht="11.25">
      <c r="A955" s="111"/>
      <c r="B955" s="111"/>
      <c r="C955" s="111"/>
    </row>
    <row r="956" spans="1:3" ht="11.25">
      <c r="A956" s="111"/>
      <c r="B956" s="111"/>
      <c r="C956" s="111"/>
    </row>
    <row r="957" spans="1:3" ht="11.25">
      <c r="A957" s="111"/>
      <c r="B957" s="111"/>
      <c r="C957" s="111"/>
    </row>
    <row r="958" spans="1:3" ht="11.25">
      <c r="A958" s="111"/>
      <c r="B958" s="111"/>
      <c r="C958" s="111"/>
    </row>
    <row r="959" spans="1:3" ht="11.25">
      <c r="A959" s="111"/>
      <c r="B959" s="111"/>
      <c r="C959" s="111"/>
    </row>
    <row r="960" spans="1:3" ht="11.25">
      <c r="A960" s="111"/>
      <c r="B960" s="111"/>
      <c r="C960" s="111"/>
    </row>
    <row r="961" spans="1:3" ht="11.25">
      <c r="A961" s="111"/>
      <c r="B961" s="111"/>
      <c r="C961" s="111"/>
    </row>
    <row r="962" spans="1:3" ht="11.25">
      <c r="A962" s="111"/>
      <c r="B962" s="111"/>
      <c r="C962" s="111"/>
    </row>
    <row r="963" spans="1:3" ht="11.25">
      <c r="A963" s="111"/>
      <c r="B963" s="111"/>
      <c r="C963" s="111"/>
    </row>
    <row r="964" spans="1:3" ht="11.25">
      <c r="A964" s="111"/>
      <c r="B964" s="111"/>
      <c r="C964" s="111"/>
    </row>
    <row r="965" spans="1:3" ht="11.25">
      <c r="A965" s="111"/>
      <c r="B965" s="111"/>
      <c r="C965" s="111"/>
    </row>
    <row r="966" spans="1:3" ht="11.25">
      <c r="A966" s="111"/>
      <c r="B966" s="111"/>
      <c r="C966" s="111"/>
    </row>
    <row r="967" spans="1:3" ht="11.25">
      <c r="A967" s="111"/>
      <c r="B967" s="111"/>
      <c r="C967" s="111"/>
    </row>
    <row r="968" spans="1:3" ht="11.25">
      <c r="A968" s="111"/>
      <c r="B968" s="111"/>
      <c r="C968" s="111"/>
    </row>
    <row r="969" spans="1:3" ht="11.25">
      <c r="A969" s="111"/>
      <c r="B969" s="111"/>
      <c r="C969" s="111"/>
    </row>
    <row r="970" spans="1:3" ht="11.25">
      <c r="A970" s="111"/>
      <c r="B970" s="111"/>
      <c r="C970" s="111"/>
    </row>
    <row r="971" spans="1:3" ht="11.25">
      <c r="A971" s="111"/>
      <c r="B971" s="111"/>
      <c r="C971" s="111"/>
    </row>
    <row r="972" spans="1:3" ht="11.25">
      <c r="A972" s="111"/>
      <c r="B972" s="111"/>
      <c r="C972" s="111"/>
    </row>
    <row r="973" spans="1:3" ht="11.25">
      <c r="A973" s="111"/>
      <c r="B973" s="111"/>
      <c r="C973" s="111"/>
    </row>
    <row r="974" spans="1:3" ht="11.25">
      <c r="A974" s="111"/>
      <c r="B974" s="111"/>
      <c r="C974" s="111"/>
    </row>
    <row r="975" spans="1:3" ht="11.25">
      <c r="A975" s="111"/>
      <c r="B975" s="111"/>
      <c r="C975" s="111"/>
    </row>
    <row r="976" spans="1:3" ht="11.25">
      <c r="A976" s="111"/>
      <c r="B976" s="111"/>
      <c r="C976" s="111"/>
    </row>
  </sheetData>
  <sheetProtection/>
  <mergeCells count="8">
    <mergeCell ref="A92:U92"/>
    <mergeCell ref="J6:N6"/>
    <mergeCell ref="P6:T6"/>
    <mergeCell ref="A1:D1"/>
    <mergeCell ref="N2:T3"/>
    <mergeCell ref="D5:H5"/>
    <mergeCell ref="J5:T5"/>
    <mergeCell ref="A91:U9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U976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22.140625" style="29" customWidth="1"/>
    <col min="2" max="2" width="9.57421875" style="29" customWidth="1"/>
    <col min="3" max="3" width="0.85546875" style="29" customWidth="1"/>
    <col min="4" max="4" width="11.57421875" style="30" customWidth="1"/>
    <col min="5" max="5" width="0.85546875" style="30" customWidth="1"/>
    <col min="6" max="6" width="10.140625" style="30" customWidth="1"/>
    <col min="7" max="7" width="1.57421875" style="30" customWidth="1"/>
    <col min="8" max="8" width="11.28125" style="30" customWidth="1"/>
    <col min="9" max="9" width="1.28515625" style="30" customWidth="1"/>
    <col min="10" max="10" width="9.140625" style="30" customWidth="1"/>
    <col min="11" max="11" width="0.85546875" style="30" customWidth="1"/>
    <col min="12" max="12" width="10.140625" style="30" customWidth="1"/>
    <col min="13" max="13" width="1.7109375" style="30" customWidth="1"/>
    <col min="14" max="14" width="11.28125" style="30" customWidth="1"/>
    <col min="15" max="15" width="0.85546875" style="30" customWidth="1"/>
    <col min="16" max="16" width="14.421875" style="30" customWidth="1"/>
    <col min="17" max="17" width="0.85546875" style="30" customWidth="1"/>
    <col min="18" max="18" width="13.57421875" style="30" customWidth="1"/>
    <col min="19" max="19" width="1.57421875" style="30" customWidth="1"/>
    <col min="20" max="20" width="5.8515625" style="30" customWidth="1"/>
    <col min="21" max="21" width="1.57421875" style="30" customWidth="1"/>
    <col min="22" max="16384" width="8.421875" style="30" customWidth="1"/>
  </cols>
  <sheetData>
    <row r="1" spans="1:18" ht="12.75" customHeight="1">
      <c r="A1" s="125" t="s">
        <v>3</v>
      </c>
      <c r="B1" s="125"/>
      <c r="C1" s="125"/>
      <c r="D1" s="126"/>
      <c r="E1" s="126"/>
      <c r="F1" s="126"/>
      <c r="G1" s="126"/>
      <c r="H1" s="127"/>
      <c r="I1" s="127"/>
      <c r="J1" s="128" t="s">
        <v>47</v>
      </c>
      <c r="K1" s="126"/>
      <c r="L1" s="126"/>
      <c r="M1" s="126"/>
      <c r="N1" s="126"/>
      <c r="O1" s="126"/>
      <c r="P1" s="126"/>
      <c r="Q1" s="252"/>
      <c r="R1" s="252"/>
    </row>
    <row r="2" spans="1:16" ht="15.75" customHeight="1">
      <c r="A2" s="130"/>
      <c r="B2" s="130"/>
      <c r="C2" s="130"/>
      <c r="D2" s="127"/>
      <c r="E2" s="127"/>
      <c r="F2" s="127"/>
      <c r="G2" s="127"/>
      <c r="H2" s="127"/>
      <c r="I2" s="127"/>
      <c r="J2" s="325" t="s">
        <v>48</v>
      </c>
      <c r="K2" s="325"/>
      <c r="L2" s="325"/>
      <c r="M2" s="325"/>
      <c r="N2" s="325"/>
      <c r="O2" s="325"/>
      <c r="P2" s="325"/>
    </row>
    <row r="3" spans="1:16" ht="18" customHeight="1">
      <c r="A3" s="130"/>
      <c r="B3" s="130"/>
      <c r="C3" s="130"/>
      <c r="D3" s="127"/>
      <c r="E3" s="127"/>
      <c r="F3" s="127"/>
      <c r="G3" s="127"/>
      <c r="H3" s="127"/>
      <c r="I3" s="127"/>
      <c r="J3" s="325"/>
      <c r="K3" s="325"/>
      <c r="L3" s="325"/>
      <c r="M3" s="325"/>
      <c r="N3" s="325"/>
      <c r="O3" s="325"/>
      <c r="P3" s="325"/>
    </row>
    <row r="4" spans="1:18" ht="14.25" customHeight="1" thickBot="1">
      <c r="A4" s="132"/>
      <c r="B4" s="133" t="s">
        <v>173</v>
      </c>
      <c r="C4" s="132"/>
      <c r="E4" s="134"/>
      <c r="F4" s="135" t="s">
        <v>49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16.5" customHeight="1" thickBot="1">
      <c r="A5" s="138"/>
      <c r="B5" s="139" t="s">
        <v>2</v>
      </c>
      <c r="C5" s="140"/>
      <c r="D5" s="329" t="s">
        <v>50</v>
      </c>
      <c r="E5" s="330"/>
      <c r="F5" s="330"/>
      <c r="G5" s="330"/>
      <c r="H5" s="330"/>
      <c r="I5" s="141"/>
      <c r="J5" s="142"/>
      <c r="K5" s="142"/>
      <c r="L5" s="331" t="s">
        <v>51</v>
      </c>
      <c r="M5" s="332"/>
      <c r="N5" s="332"/>
      <c r="O5" s="333"/>
      <c r="P5" s="333"/>
      <c r="Q5" s="143"/>
      <c r="R5" s="144"/>
    </row>
    <row r="6" spans="1:18" ht="24" customHeight="1" thickBot="1">
      <c r="A6" s="138"/>
      <c r="B6" s="145"/>
      <c r="C6" s="138"/>
      <c r="D6" s="146"/>
      <c r="E6" s="147"/>
      <c r="F6" s="147"/>
      <c r="G6" s="147"/>
      <c r="H6" s="147"/>
      <c r="I6" s="148"/>
      <c r="J6" s="148"/>
      <c r="K6" s="148"/>
      <c r="L6" s="331" t="s">
        <v>52</v>
      </c>
      <c r="M6" s="334"/>
      <c r="N6" s="334"/>
      <c r="O6" s="149"/>
      <c r="P6" s="335" t="s">
        <v>53</v>
      </c>
      <c r="Q6" s="144"/>
      <c r="R6" s="144"/>
    </row>
    <row r="7" spans="1:18" ht="24" customHeight="1">
      <c r="A7" s="132"/>
      <c r="B7" s="150"/>
      <c r="C7" s="132"/>
      <c r="D7" s="151" t="s">
        <v>54</v>
      </c>
      <c r="E7" s="152"/>
      <c r="F7" s="153" t="s">
        <v>55</v>
      </c>
      <c r="G7" s="152"/>
      <c r="H7" s="154" t="s">
        <v>56</v>
      </c>
      <c r="J7" s="155" t="s">
        <v>28</v>
      </c>
      <c r="K7" s="156"/>
      <c r="L7" s="153" t="s">
        <v>55</v>
      </c>
      <c r="M7" s="152"/>
      <c r="N7" s="154" t="s">
        <v>56</v>
      </c>
      <c r="O7" s="157"/>
      <c r="P7" s="336"/>
      <c r="Q7" s="156"/>
      <c r="R7" s="157"/>
    </row>
    <row r="8" spans="1:18" ht="6" customHeight="1">
      <c r="A8" s="84"/>
      <c r="B8" s="84"/>
      <c r="C8" s="84"/>
      <c r="D8" s="158"/>
      <c r="E8" s="158"/>
      <c r="F8" s="158"/>
      <c r="G8" s="159"/>
      <c r="H8" s="159"/>
      <c r="I8" s="159"/>
      <c r="J8" s="159"/>
      <c r="K8" s="159"/>
      <c r="L8" s="159"/>
      <c r="M8" s="159"/>
      <c r="N8" s="158"/>
      <c r="O8" s="158"/>
      <c r="P8" s="158"/>
      <c r="Q8" s="158"/>
      <c r="R8" s="158"/>
    </row>
    <row r="9" spans="1:21" ht="11.25">
      <c r="A9" s="160" t="s">
        <v>2</v>
      </c>
      <c r="B9" s="61">
        <f>B11+B21+B26+B28+B30+B34+B36+B43+B54+B60+B65+B69+B75+B77+B79+B81+B86+B88+B89</f>
        <v>898399.14981</v>
      </c>
      <c r="C9" s="161"/>
      <c r="D9" s="107">
        <f>D11+D21+D26+D28+D30+D34+D36+D43+D54+D60+D65+D69+D75+D77+D79+D81+D86+D88+D89</f>
        <v>528557.7455099999</v>
      </c>
      <c r="E9" s="51"/>
      <c r="F9" s="107">
        <v>270723.425</v>
      </c>
      <c r="G9" s="51"/>
      <c r="H9" s="107">
        <v>231251.36532</v>
      </c>
      <c r="I9" s="51"/>
      <c r="J9" s="51">
        <f>J11+J21+J26+J28+J30+J34+J36+J43+J54+J60+J65+J69+J75+J77+J79+J81+J86+J88+J89</f>
        <v>415885.15922000003</v>
      </c>
      <c r="K9" s="51"/>
      <c r="L9" s="162">
        <f>L11+L21+L26+L28+L30+L34+L36+L43+L54+L60+L65+L69+L75+L77+L79+L81+L86+L88+L89</f>
        <v>297306.38019999996</v>
      </c>
      <c r="M9" s="51"/>
      <c r="N9" s="162">
        <f>N11+N21+N26+N28+N30+N34+N36+N43+N54+N60+N65+N69+N75+N77+N79+N81+N86+N88+N89</f>
        <v>415885.15922000003</v>
      </c>
      <c r="O9" s="51"/>
      <c r="P9" s="162">
        <f>P11+P21+P26+P28+P30+P34+P36+P43+P54+P60+P65+P69+P75+P77+P79+P81+P86+P88+P89</f>
        <v>314922.03597</v>
      </c>
      <c r="Q9" s="51">
        <f>Q11+Q21+Q26+Q28+Q30+Q34+Q36+Q43+Q54+Q60+Q65+Q69+Q75+Q77+Q79+Q81+Q86+Q88+Q89</f>
        <v>0</v>
      </c>
      <c r="R9" s="51"/>
      <c r="S9" s="45"/>
      <c r="T9" s="45"/>
      <c r="U9" s="45"/>
    </row>
    <row r="10" spans="1:21" ht="6" customHeight="1">
      <c r="A10" s="160"/>
      <c r="B10" s="72"/>
      <c r="C10" s="160"/>
      <c r="D10" s="116"/>
      <c r="E10" s="116"/>
      <c r="F10" s="69"/>
      <c r="G10" s="116"/>
      <c r="H10" s="69"/>
      <c r="I10" s="116"/>
      <c r="J10" s="116"/>
      <c r="K10" s="116"/>
      <c r="L10" s="69"/>
      <c r="M10" s="116"/>
      <c r="N10" s="69"/>
      <c r="O10" s="116"/>
      <c r="P10" s="69"/>
      <c r="Q10" s="116"/>
      <c r="R10" s="116"/>
      <c r="S10" s="45"/>
      <c r="T10" s="45"/>
      <c r="U10" s="45"/>
    </row>
    <row r="11" spans="1:21" s="164" customFormat="1" ht="11.25">
      <c r="A11" s="160" t="s">
        <v>57</v>
      </c>
      <c r="B11" s="51">
        <f>+D11+J11</f>
        <v>100499.14598999999</v>
      </c>
      <c r="C11" s="160"/>
      <c r="D11" s="107">
        <f>H11+L11</f>
        <v>65805.10827</v>
      </c>
      <c r="E11" s="107"/>
      <c r="F11" s="264">
        <v>43475.38324000001</v>
      </c>
      <c r="G11" s="162"/>
      <c r="H11" s="264">
        <v>19453.67845</v>
      </c>
      <c r="I11" s="107"/>
      <c r="J11" s="107">
        <f>N11+R11+V11</f>
        <v>34694.03772</v>
      </c>
      <c r="K11" s="107"/>
      <c r="L11" s="264">
        <v>46351.42982</v>
      </c>
      <c r="M11" s="162"/>
      <c r="N11" s="264">
        <v>34694.03772</v>
      </c>
      <c r="O11" s="162"/>
      <c r="P11" s="264">
        <v>31471.273940000003</v>
      </c>
      <c r="Q11" s="107"/>
      <c r="R11" s="107"/>
      <c r="S11" s="163"/>
      <c r="T11" s="163"/>
      <c r="U11" s="163"/>
    </row>
    <row r="12" spans="1:21" ht="11.25">
      <c r="A12" s="165" t="s">
        <v>58</v>
      </c>
      <c r="B12" s="51">
        <f aca="true" t="shared" si="0" ref="B12:B75">+D12+J12</f>
        <v>10307.043959999999</v>
      </c>
      <c r="C12" s="165"/>
      <c r="D12" s="116">
        <f>H12+L12</f>
        <v>9176.33685</v>
      </c>
      <c r="E12" s="116"/>
      <c r="F12" s="69">
        <v>5727.01086</v>
      </c>
      <c r="G12" s="69"/>
      <c r="H12" s="69">
        <v>1340.1001999999999</v>
      </c>
      <c r="I12" s="166"/>
      <c r="J12" s="116">
        <f>N12+R12+V12</f>
        <v>1130.70711</v>
      </c>
      <c r="K12" s="166"/>
      <c r="L12" s="69">
        <v>7836.236650000001</v>
      </c>
      <c r="M12" s="69"/>
      <c r="N12" s="69">
        <v>1130.70711</v>
      </c>
      <c r="O12" s="69"/>
      <c r="P12" s="69">
        <v>2776.61201</v>
      </c>
      <c r="Q12" s="116"/>
      <c r="R12" s="107"/>
      <c r="S12" s="45"/>
      <c r="T12" s="45"/>
      <c r="U12" s="45"/>
    </row>
    <row r="13" spans="1:21" ht="11.25">
      <c r="A13" s="165" t="s">
        <v>59</v>
      </c>
      <c r="B13" s="51">
        <f t="shared" si="0"/>
        <v>11786.72377</v>
      </c>
      <c r="C13" s="165"/>
      <c r="D13" s="116">
        <f aca="true" t="shared" si="1" ref="D13:D75">H13+L13</f>
        <v>7000.52513</v>
      </c>
      <c r="E13" s="116"/>
      <c r="F13" s="69">
        <v>4195.68981</v>
      </c>
      <c r="G13" s="69"/>
      <c r="H13" s="69">
        <v>3796.31887</v>
      </c>
      <c r="I13" s="166"/>
      <c r="J13" s="116">
        <f aca="true" t="shared" si="2" ref="J13:J75">N13+R13+V13</f>
        <v>4786.19864</v>
      </c>
      <c r="K13" s="166"/>
      <c r="L13" s="69">
        <v>3204.20626</v>
      </c>
      <c r="M13" s="69"/>
      <c r="N13" s="69">
        <v>4786.19864</v>
      </c>
      <c r="O13" s="69"/>
      <c r="P13" s="69">
        <v>6002.09745</v>
      </c>
      <c r="Q13" s="116"/>
      <c r="R13" s="107"/>
      <c r="S13" s="45"/>
      <c r="T13" s="45"/>
      <c r="U13" s="45"/>
    </row>
    <row r="14" spans="1:21" ht="11.25">
      <c r="A14" s="165" t="s">
        <v>60</v>
      </c>
      <c r="B14" s="51">
        <f t="shared" si="0"/>
        <v>13239.1754</v>
      </c>
      <c r="C14" s="165"/>
      <c r="D14" s="116">
        <f t="shared" si="1"/>
        <v>7570.097400000001</v>
      </c>
      <c r="E14" s="116"/>
      <c r="F14" s="69">
        <v>5461.43872</v>
      </c>
      <c r="G14" s="69"/>
      <c r="H14" s="69">
        <v>1605.88582</v>
      </c>
      <c r="I14" s="166"/>
      <c r="J14" s="116">
        <f t="shared" si="2"/>
        <v>5669.078</v>
      </c>
      <c r="K14" s="166"/>
      <c r="L14" s="69">
        <v>5964.21158</v>
      </c>
      <c r="M14" s="69"/>
      <c r="N14" s="69">
        <v>5669.078</v>
      </c>
      <c r="O14" s="69"/>
      <c r="P14" s="69">
        <v>6220.16478</v>
      </c>
      <c r="Q14" s="116"/>
      <c r="R14" s="107"/>
      <c r="S14" s="45"/>
      <c r="T14" s="45"/>
      <c r="U14" s="45"/>
    </row>
    <row r="15" spans="1:21" ht="11.25">
      <c r="A15" s="165" t="s">
        <v>61</v>
      </c>
      <c r="B15" s="51">
        <f t="shared" si="0"/>
        <v>10637.33859</v>
      </c>
      <c r="C15" s="165"/>
      <c r="D15" s="116">
        <f t="shared" si="1"/>
        <v>6974.935289999999</v>
      </c>
      <c r="E15" s="116"/>
      <c r="F15" s="69">
        <v>4633.76399</v>
      </c>
      <c r="G15" s="69"/>
      <c r="H15" s="69">
        <v>2355.80042</v>
      </c>
      <c r="I15" s="166"/>
      <c r="J15" s="116">
        <f t="shared" si="2"/>
        <v>3662.4033</v>
      </c>
      <c r="K15" s="166"/>
      <c r="L15" s="69">
        <v>4619.13487</v>
      </c>
      <c r="M15" s="69"/>
      <c r="N15" s="69">
        <v>3662.4033</v>
      </c>
      <c r="O15" s="69"/>
      <c r="P15" s="69">
        <v>2579.83558</v>
      </c>
      <c r="Q15" s="116"/>
      <c r="R15" s="107"/>
      <c r="S15" s="45"/>
      <c r="T15" s="45"/>
      <c r="U15" s="45"/>
    </row>
    <row r="16" spans="1:21" ht="11.25">
      <c r="A16" s="165" t="s">
        <v>62</v>
      </c>
      <c r="B16" s="51">
        <f t="shared" si="0"/>
        <v>6501.81465</v>
      </c>
      <c r="C16" s="165"/>
      <c r="D16" s="116">
        <f t="shared" si="1"/>
        <v>4782.07525</v>
      </c>
      <c r="E16" s="116"/>
      <c r="F16" s="69">
        <v>3346.6828100000002</v>
      </c>
      <c r="G16" s="69"/>
      <c r="H16" s="69">
        <v>996.9056800000001</v>
      </c>
      <c r="I16" s="166"/>
      <c r="J16" s="116">
        <f t="shared" si="2"/>
        <v>1719.7394</v>
      </c>
      <c r="K16" s="166"/>
      <c r="L16" s="69">
        <v>3785.16957</v>
      </c>
      <c r="M16" s="69"/>
      <c r="N16" s="69">
        <v>1719.7394</v>
      </c>
      <c r="O16" s="69"/>
      <c r="P16" s="69">
        <v>998.9834000000001</v>
      </c>
      <c r="Q16" s="116"/>
      <c r="R16" s="107"/>
      <c r="S16" s="45"/>
      <c r="T16" s="45"/>
      <c r="U16" s="45"/>
    </row>
    <row r="17" spans="1:21" ht="11.25">
      <c r="A17" s="165" t="s">
        <v>63</v>
      </c>
      <c r="B17" s="51">
        <f t="shared" si="0"/>
        <v>9342.84336</v>
      </c>
      <c r="C17" s="165"/>
      <c r="D17" s="116">
        <f t="shared" si="1"/>
        <v>4099.7959200000005</v>
      </c>
      <c r="E17" s="116"/>
      <c r="F17" s="69">
        <v>2198.7549900000004</v>
      </c>
      <c r="G17" s="69"/>
      <c r="H17" s="69">
        <v>1283.32626</v>
      </c>
      <c r="I17" s="166"/>
      <c r="J17" s="116">
        <f t="shared" si="2"/>
        <v>5243.04744</v>
      </c>
      <c r="K17" s="166"/>
      <c r="L17" s="69">
        <v>2816.46966</v>
      </c>
      <c r="M17" s="69"/>
      <c r="N17" s="69">
        <v>5243.04744</v>
      </c>
      <c r="O17" s="69"/>
      <c r="P17" s="69">
        <v>1527.9425</v>
      </c>
      <c r="Q17" s="116"/>
      <c r="R17" s="107"/>
      <c r="S17" s="45"/>
      <c r="T17" s="45"/>
      <c r="U17" s="45"/>
    </row>
    <row r="18" spans="1:21" ht="11.25">
      <c r="A18" s="165" t="s">
        <v>64</v>
      </c>
      <c r="B18" s="51">
        <f t="shared" si="0"/>
        <v>23542.15605</v>
      </c>
      <c r="C18" s="165"/>
      <c r="D18" s="116">
        <f t="shared" si="1"/>
        <v>15455.8898</v>
      </c>
      <c r="E18" s="116"/>
      <c r="F18" s="69">
        <v>10703.44856</v>
      </c>
      <c r="G18" s="69"/>
      <c r="H18" s="69">
        <v>4998.67487</v>
      </c>
      <c r="I18" s="166"/>
      <c r="J18" s="116">
        <f t="shared" si="2"/>
        <v>8086.26625</v>
      </c>
      <c r="K18" s="166"/>
      <c r="L18" s="69">
        <v>10457.21493</v>
      </c>
      <c r="M18" s="69"/>
      <c r="N18" s="69">
        <v>8086.26625</v>
      </c>
      <c r="O18" s="69"/>
      <c r="P18" s="69">
        <v>6926.3805999999995</v>
      </c>
      <c r="Q18" s="116"/>
      <c r="R18" s="107"/>
      <c r="S18" s="45"/>
      <c r="T18" s="45"/>
      <c r="U18" s="45"/>
    </row>
    <row r="19" spans="1:21" ht="11.25">
      <c r="A19" s="165" t="s">
        <v>65</v>
      </c>
      <c r="B19" s="51">
        <f t="shared" si="0"/>
        <v>15142.05021</v>
      </c>
      <c r="C19" s="165"/>
      <c r="D19" s="116">
        <f t="shared" si="1"/>
        <v>10745.45263</v>
      </c>
      <c r="E19" s="116"/>
      <c r="F19" s="69">
        <v>7208.5935</v>
      </c>
      <c r="G19" s="69"/>
      <c r="H19" s="69">
        <v>3076.66633</v>
      </c>
      <c r="I19" s="166"/>
      <c r="J19" s="116">
        <f t="shared" si="2"/>
        <v>4396.59758</v>
      </c>
      <c r="K19" s="166"/>
      <c r="L19" s="69">
        <v>7668.7863</v>
      </c>
      <c r="M19" s="69"/>
      <c r="N19" s="69">
        <v>4396.59758</v>
      </c>
      <c r="O19" s="69"/>
      <c r="P19" s="69">
        <v>4439.25762</v>
      </c>
      <c r="Q19" s="116"/>
      <c r="R19" s="107"/>
      <c r="S19" s="45"/>
      <c r="T19" s="45"/>
      <c r="U19" s="45"/>
    </row>
    <row r="20" spans="1:21" ht="6" customHeight="1">
      <c r="A20" s="165"/>
      <c r="B20" s="51"/>
      <c r="C20" s="165"/>
      <c r="D20" s="116"/>
      <c r="E20" s="116"/>
      <c r="F20" s="69"/>
      <c r="G20" s="69"/>
      <c r="H20" s="69"/>
      <c r="I20" s="167"/>
      <c r="J20" s="116"/>
      <c r="K20" s="167"/>
      <c r="L20" s="69"/>
      <c r="M20" s="69"/>
      <c r="N20" s="69"/>
      <c r="O20" s="69"/>
      <c r="P20" s="69"/>
      <c r="Q20" s="107"/>
      <c r="R20" s="107"/>
      <c r="S20" s="45"/>
      <c r="T20" s="45"/>
      <c r="U20" s="45"/>
    </row>
    <row r="21" spans="1:21" s="164" customFormat="1" ht="11.25">
      <c r="A21" s="160" t="s">
        <v>66</v>
      </c>
      <c r="B21" s="51">
        <f t="shared" si="0"/>
        <v>35099.633480000004</v>
      </c>
      <c r="C21" s="160"/>
      <c r="D21" s="107">
        <f t="shared" si="1"/>
        <v>17521.550000000003</v>
      </c>
      <c r="E21" s="107"/>
      <c r="F21" s="162">
        <v>9446.52051</v>
      </c>
      <c r="G21" s="162"/>
      <c r="H21" s="162">
        <v>8312.95433</v>
      </c>
      <c r="I21" s="107"/>
      <c r="J21" s="107">
        <f t="shared" si="2"/>
        <v>17578.08348</v>
      </c>
      <c r="K21" s="107"/>
      <c r="L21" s="162">
        <v>9208.59567</v>
      </c>
      <c r="M21" s="162"/>
      <c r="N21" s="162">
        <v>17578.08348</v>
      </c>
      <c r="O21" s="162"/>
      <c r="P21" s="162">
        <v>17320.16152</v>
      </c>
      <c r="Q21" s="107"/>
      <c r="R21" s="107"/>
      <c r="S21" s="163"/>
      <c r="T21" s="163"/>
      <c r="U21" s="163"/>
    </row>
    <row r="22" spans="1:21" ht="11.25">
      <c r="A22" s="165" t="s">
        <v>67</v>
      </c>
      <c r="B22" s="51">
        <f t="shared" si="0"/>
        <v>7708.32791</v>
      </c>
      <c r="C22" s="165"/>
      <c r="D22" s="116">
        <f t="shared" si="1"/>
        <v>2419.7045399999997</v>
      </c>
      <c r="E22" s="116"/>
      <c r="F22" s="69">
        <v>1332.4051499999998</v>
      </c>
      <c r="G22" s="69"/>
      <c r="H22" s="69">
        <v>1338.57875</v>
      </c>
      <c r="I22" s="166"/>
      <c r="J22" s="116">
        <f t="shared" si="2"/>
        <v>5288.62337</v>
      </c>
      <c r="K22" s="166"/>
      <c r="L22" s="69">
        <v>1081.12579</v>
      </c>
      <c r="M22" s="69"/>
      <c r="N22" s="69">
        <v>5288.62337</v>
      </c>
      <c r="O22" s="69"/>
      <c r="P22" s="69">
        <v>3341.84423</v>
      </c>
      <c r="Q22" s="116"/>
      <c r="R22" s="107"/>
      <c r="S22" s="45"/>
      <c r="T22" s="45"/>
      <c r="U22" s="45"/>
    </row>
    <row r="23" spans="1:21" ht="11.25">
      <c r="A23" s="165" t="s">
        <v>68</v>
      </c>
      <c r="B23" s="51">
        <f t="shared" si="0"/>
        <v>2859.95079</v>
      </c>
      <c r="C23" s="165"/>
      <c r="D23" s="116">
        <f t="shared" si="1"/>
        <v>1201.1549</v>
      </c>
      <c r="E23" s="116"/>
      <c r="F23" s="69">
        <v>759.21815</v>
      </c>
      <c r="G23" s="69"/>
      <c r="H23" s="69">
        <v>889.56076</v>
      </c>
      <c r="I23" s="166"/>
      <c r="J23" s="116">
        <f t="shared" si="2"/>
        <v>1658.7958899999999</v>
      </c>
      <c r="K23" s="166"/>
      <c r="L23" s="69">
        <v>311.59414000000004</v>
      </c>
      <c r="M23" s="69"/>
      <c r="N23" s="69">
        <v>1658.7958899999999</v>
      </c>
      <c r="O23" s="69"/>
      <c r="P23" s="69">
        <v>2097.00604</v>
      </c>
      <c r="Q23" s="116"/>
      <c r="R23" s="107"/>
      <c r="S23" s="45"/>
      <c r="T23" s="45"/>
      <c r="U23" s="45"/>
    </row>
    <row r="24" spans="1:21" ht="11.25">
      <c r="A24" s="165" t="s">
        <v>69</v>
      </c>
      <c r="B24" s="51">
        <f t="shared" si="0"/>
        <v>24531.35478</v>
      </c>
      <c r="C24" s="165"/>
      <c r="D24" s="116">
        <f t="shared" si="1"/>
        <v>13900.690560000001</v>
      </c>
      <c r="E24" s="116"/>
      <c r="F24" s="69">
        <v>7354.89721</v>
      </c>
      <c r="G24" s="69"/>
      <c r="H24" s="69">
        <v>6084.8148200000005</v>
      </c>
      <c r="I24" s="166"/>
      <c r="J24" s="116">
        <f t="shared" si="2"/>
        <v>10630.66422</v>
      </c>
      <c r="K24" s="166"/>
      <c r="L24" s="69">
        <v>7815.87574</v>
      </c>
      <c r="M24" s="69"/>
      <c r="N24" s="69">
        <v>10630.66422</v>
      </c>
      <c r="O24" s="69"/>
      <c r="P24" s="69">
        <v>11881.31125</v>
      </c>
      <c r="Q24" s="116"/>
      <c r="R24" s="107"/>
      <c r="S24" s="45"/>
      <c r="T24" s="45"/>
      <c r="U24" s="45"/>
    </row>
    <row r="25" spans="1:21" ht="6" customHeight="1">
      <c r="A25" s="165"/>
      <c r="B25" s="51"/>
      <c r="C25" s="165"/>
      <c r="D25" s="116"/>
      <c r="E25" s="116"/>
      <c r="F25" s="69"/>
      <c r="G25" s="69"/>
      <c r="H25" s="69"/>
      <c r="I25" s="167"/>
      <c r="J25" s="116"/>
      <c r="K25" s="167"/>
      <c r="L25" s="69"/>
      <c r="M25" s="69"/>
      <c r="N25" s="69"/>
      <c r="O25" s="69"/>
      <c r="P25" s="69"/>
      <c r="Q25" s="107"/>
      <c r="R25" s="107"/>
      <c r="S25" s="45"/>
      <c r="T25" s="45"/>
      <c r="U25" s="45"/>
    </row>
    <row r="26" spans="1:21" s="164" customFormat="1" ht="11.25">
      <c r="A26" s="160" t="s">
        <v>70</v>
      </c>
      <c r="B26" s="51">
        <f t="shared" si="0"/>
        <v>24406.48882</v>
      </c>
      <c r="C26" s="160"/>
      <c r="D26" s="107">
        <f t="shared" si="1"/>
        <v>11017.25387</v>
      </c>
      <c r="E26" s="107"/>
      <c r="F26" s="162">
        <v>5724.10593</v>
      </c>
      <c r="G26" s="162"/>
      <c r="H26" s="162">
        <v>5404.10159</v>
      </c>
      <c r="I26" s="107"/>
      <c r="J26" s="107">
        <f t="shared" si="2"/>
        <v>13389.23495</v>
      </c>
      <c r="K26" s="107"/>
      <c r="L26" s="162">
        <v>5613.15228</v>
      </c>
      <c r="M26" s="162"/>
      <c r="N26" s="162">
        <v>13389.23495</v>
      </c>
      <c r="O26" s="162"/>
      <c r="P26" s="162">
        <v>9148.36866</v>
      </c>
      <c r="Q26" s="107"/>
      <c r="R26" s="107"/>
      <c r="S26" s="163"/>
      <c r="T26" s="163"/>
      <c r="U26" s="163"/>
    </row>
    <row r="27" spans="1:21" ht="6" customHeight="1">
      <c r="A27" s="165"/>
      <c r="B27" s="51"/>
      <c r="C27" s="165"/>
      <c r="D27" s="107"/>
      <c r="E27" s="116"/>
      <c r="F27" s="162"/>
      <c r="H27" s="162"/>
      <c r="I27" s="167"/>
      <c r="J27" s="116"/>
      <c r="K27" s="167"/>
      <c r="L27" s="162"/>
      <c r="N27" s="162"/>
      <c r="P27" s="162"/>
      <c r="Q27" s="107"/>
      <c r="R27" s="107"/>
      <c r="S27" s="45"/>
      <c r="T27" s="45"/>
      <c r="U27" s="45"/>
    </row>
    <row r="28" spans="1:21" s="164" customFormat="1" ht="11.25">
      <c r="A28" s="160" t="s">
        <v>71</v>
      </c>
      <c r="B28" s="51">
        <f t="shared" si="0"/>
        <v>13648.22171</v>
      </c>
      <c r="C28" s="160"/>
      <c r="D28" s="107">
        <f t="shared" si="1"/>
        <v>7930.1716</v>
      </c>
      <c r="E28" s="107"/>
      <c r="F28" s="162">
        <v>3833.63041</v>
      </c>
      <c r="G28" s="162"/>
      <c r="H28" s="162">
        <v>4678.0764</v>
      </c>
      <c r="I28" s="107"/>
      <c r="J28" s="107">
        <f t="shared" si="2"/>
        <v>5718.05011</v>
      </c>
      <c r="K28" s="107"/>
      <c r="L28" s="162">
        <v>3252.0952</v>
      </c>
      <c r="M28" s="162"/>
      <c r="N28" s="162">
        <v>5718.05011</v>
      </c>
      <c r="O28" s="162"/>
      <c r="P28" s="162">
        <v>9982.74454</v>
      </c>
      <c r="Q28" s="107"/>
      <c r="R28" s="107"/>
      <c r="S28" s="163"/>
      <c r="T28" s="163"/>
      <c r="U28" s="163"/>
    </row>
    <row r="29" spans="1:21" ht="6" customHeight="1">
      <c r="A29" s="160"/>
      <c r="B29" s="51"/>
      <c r="C29" s="160"/>
      <c r="D29" s="107"/>
      <c r="E29" s="116"/>
      <c r="F29" s="162"/>
      <c r="H29" s="162"/>
      <c r="I29" s="167"/>
      <c r="J29" s="116"/>
      <c r="K29" s="167"/>
      <c r="L29" s="162"/>
      <c r="N29" s="162"/>
      <c r="P29" s="162"/>
      <c r="Q29" s="107"/>
      <c r="R29" s="107"/>
      <c r="S29" s="45"/>
      <c r="T29" s="45"/>
      <c r="U29" s="45"/>
    </row>
    <row r="30" spans="1:21" s="164" customFormat="1" ht="11.25">
      <c r="A30" s="160" t="s">
        <v>72</v>
      </c>
      <c r="B30" s="51">
        <f t="shared" si="0"/>
        <v>22527.240609999997</v>
      </c>
      <c r="C30" s="160"/>
      <c r="D30" s="107">
        <f t="shared" si="1"/>
        <v>17469.433689999998</v>
      </c>
      <c r="E30" s="107"/>
      <c r="F30" s="162">
        <v>11429.7353</v>
      </c>
      <c r="G30" s="162"/>
      <c r="H30" s="162">
        <v>3536.0963899999997</v>
      </c>
      <c r="I30" s="107"/>
      <c r="J30" s="107">
        <f t="shared" si="2"/>
        <v>5057.80692</v>
      </c>
      <c r="K30" s="107"/>
      <c r="L30" s="162">
        <v>13933.3373</v>
      </c>
      <c r="M30" s="162"/>
      <c r="N30" s="162">
        <v>5057.80692</v>
      </c>
      <c r="O30" s="162"/>
      <c r="P30" s="162">
        <v>4454.54076</v>
      </c>
      <c r="Q30" s="107"/>
      <c r="R30" s="107"/>
      <c r="S30" s="163"/>
      <c r="T30" s="163"/>
      <c r="U30" s="163"/>
    </row>
    <row r="31" spans="1:21" ht="11.25">
      <c r="A31" s="165" t="s">
        <v>73</v>
      </c>
      <c r="B31" s="51">
        <f t="shared" si="0"/>
        <v>12481.5842</v>
      </c>
      <c r="C31" s="165"/>
      <c r="D31" s="116">
        <f t="shared" si="1"/>
        <v>9112.76299</v>
      </c>
      <c r="E31" s="116"/>
      <c r="F31" s="69">
        <v>6417.52946</v>
      </c>
      <c r="G31" s="69"/>
      <c r="H31" s="69">
        <v>1672.97139</v>
      </c>
      <c r="I31" s="166"/>
      <c r="J31" s="116">
        <f t="shared" si="2"/>
        <v>3368.82121</v>
      </c>
      <c r="K31" s="166"/>
      <c r="L31" s="69">
        <v>7439.7916</v>
      </c>
      <c r="M31" s="69"/>
      <c r="N31" s="69">
        <v>3368.82121</v>
      </c>
      <c r="O31" s="69"/>
      <c r="P31" s="69">
        <v>2298.93306</v>
      </c>
      <c r="Q31" s="116"/>
      <c r="R31" s="107"/>
      <c r="S31" s="45"/>
      <c r="T31" s="45"/>
      <c r="U31" s="45"/>
    </row>
    <row r="32" spans="1:21" ht="11.25">
      <c r="A32" s="168" t="s">
        <v>74</v>
      </c>
      <c r="B32" s="51">
        <f t="shared" si="0"/>
        <v>10045.65641</v>
      </c>
      <c r="C32" s="168"/>
      <c r="D32" s="116">
        <f t="shared" si="1"/>
        <v>8356.6707</v>
      </c>
      <c r="E32" s="116"/>
      <c r="F32" s="69">
        <v>5012.20584</v>
      </c>
      <c r="G32" s="69"/>
      <c r="H32" s="69">
        <v>1863.125</v>
      </c>
      <c r="I32" s="166"/>
      <c r="J32" s="116">
        <f t="shared" si="2"/>
        <v>1688.98571</v>
      </c>
      <c r="K32" s="166"/>
      <c r="L32" s="69">
        <v>6493.545700000001</v>
      </c>
      <c r="M32" s="69"/>
      <c r="N32" s="69">
        <v>1688.98571</v>
      </c>
      <c r="O32" s="69"/>
      <c r="P32" s="69">
        <v>2155.6077</v>
      </c>
      <c r="Q32" s="116"/>
      <c r="R32" s="107"/>
      <c r="S32" s="45"/>
      <c r="T32" s="45"/>
      <c r="U32" s="45"/>
    </row>
    <row r="33" spans="1:21" ht="6" customHeight="1">
      <c r="A33" s="165"/>
      <c r="B33" s="51"/>
      <c r="C33" s="165"/>
      <c r="D33" s="116"/>
      <c r="E33" s="116"/>
      <c r="F33" s="69"/>
      <c r="G33" s="69"/>
      <c r="H33" s="69"/>
      <c r="I33" s="167"/>
      <c r="J33" s="116"/>
      <c r="K33" s="167"/>
      <c r="L33" s="69"/>
      <c r="M33" s="69"/>
      <c r="N33" s="69"/>
      <c r="O33" s="69"/>
      <c r="P33" s="69"/>
      <c r="Q33" s="107"/>
      <c r="R33" s="107"/>
      <c r="S33" s="45"/>
      <c r="T33" s="45"/>
      <c r="U33" s="45"/>
    </row>
    <row r="34" spans="1:21" s="164" customFormat="1" ht="11.25">
      <c r="A34" s="160" t="s">
        <v>75</v>
      </c>
      <c r="B34" s="51">
        <f t="shared" si="0"/>
        <v>9401.00524</v>
      </c>
      <c r="C34" s="160"/>
      <c r="D34" s="107">
        <f t="shared" si="1"/>
        <v>7298.9568500000005</v>
      </c>
      <c r="E34" s="107"/>
      <c r="F34" s="162">
        <v>4411.85813</v>
      </c>
      <c r="G34" s="162"/>
      <c r="H34" s="162">
        <v>2035.4373799999998</v>
      </c>
      <c r="I34" s="107"/>
      <c r="J34" s="107">
        <f t="shared" si="2"/>
        <v>2102.04839</v>
      </c>
      <c r="K34" s="107"/>
      <c r="L34" s="162">
        <v>5263.51947</v>
      </c>
      <c r="M34" s="162"/>
      <c r="N34" s="162">
        <v>2102.04839</v>
      </c>
      <c r="O34" s="162"/>
      <c r="P34" s="162">
        <v>5502.90022</v>
      </c>
      <c r="Q34" s="107"/>
      <c r="R34" s="107"/>
      <c r="S34" s="163"/>
      <c r="T34" s="163"/>
      <c r="U34" s="163"/>
    </row>
    <row r="35" spans="1:21" ht="6" customHeight="1">
      <c r="A35" s="165"/>
      <c r="B35" s="51"/>
      <c r="C35" s="165"/>
      <c r="D35" s="107"/>
      <c r="E35" s="116"/>
      <c r="F35" s="162"/>
      <c r="G35" s="69"/>
      <c r="H35" s="162"/>
      <c r="I35" s="167"/>
      <c r="J35" s="116"/>
      <c r="K35" s="167"/>
      <c r="L35" s="162"/>
      <c r="M35" s="69"/>
      <c r="N35" s="162"/>
      <c r="O35" s="69"/>
      <c r="P35" s="162"/>
      <c r="Q35" s="107"/>
      <c r="R35" s="107"/>
      <c r="S35" s="45"/>
      <c r="T35" s="45"/>
      <c r="U35" s="45"/>
    </row>
    <row r="36" spans="1:21" s="164" customFormat="1" ht="11.25">
      <c r="A36" s="160" t="s">
        <v>76</v>
      </c>
      <c r="B36" s="51"/>
      <c r="C36" s="160"/>
      <c r="D36" s="107">
        <f t="shared" si="1"/>
        <v>24719.8193</v>
      </c>
      <c r="E36" s="107"/>
      <c r="F36" s="162">
        <v>13456.977149999999</v>
      </c>
      <c r="G36" s="162"/>
      <c r="H36" s="162">
        <v>11468.03686</v>
      </c>
      <c r="I36" s="107"/>
      <c r="J36" s="107">
        <f t="shared" si="2"/>
        <v>21323.93562</v>
      </c>
      <c r="K36" s="107"/>
      <c r="L36" s="162">
        <v>13251.782439999999</v>
      </c>
      <c r="M36" s="162"/>
      <c r="N36" s="162">
        <v>21323.93562</v>
      </c>
      <c r="O36" s="162"/>
      <c r="P36" s="162">
        <v>16674.1224</v>
      </c>
      <c r="Q36" s="107"/>
      <c r="R36" s="107"/>
      <c r="S36" s="163"/>
      <c r="T36" s="163"/>
      <c r="U36" s="163"/>
    </row>
    <row r="37" spans="1:21" ht="11.25">
      <c r="A37" s="165" t="s">
        <v>77</v>
      </c>
      <c r="B37" s="51">
        <f t="shared" si="0"/>
        <v>9527.81418</v>
      </c>
      <c r="C37" s="165"/>
      <c r="D37" s="116">
        <f t="shared" si="1"/>
        <v>5765.39599</v>
      </c>
      <c r="E37" s="116"/>
      <c r="F37" s="69">
        <v>3850.6158</v>
      </c>
      <c r="G37" s="69"/>
      <c r="H37" s="69">
        <v>2004.90686</v>
      </c>
      <c r="I37" s="166"/>
      <c r="J37" s="116">
        <f t="shared" si="2"/>
        <v>3762.41819</v>
      </c>
      <c r="K37" s="166"/>
      <c r="L37" s="69">
        <v>3760.48913</v>
      </c>
      <c r="M37" s="69"/>
      <c r="N37" s="69">
        <v>3762.41819</v>
      </c>
      <c r="O37" s="69"/>
      <c r="P37" s="69">
        <v>4226.41929</v>
      </c>
      <c r="Q37" s="116"/>
      <c r="R37" s="107"/>
      <c r="S37" s="45"/>
      <c r="T37" s="45"/>
      <c r="U37" s="45"/>
    </row>
    <row r="38" spans="1:21" ht="11.25">
      <c r="A38" s="165" t="s">
        <v>78</v>
      </c>
      <c r="B38" s="51">
        <f t="shared" si="0"/>
        <v>7485.54996</v>
      </c>
      <c r="C38" s="165"/>
      <c r="D38" s="116">
        <f t="shared" si="1"/>
        <v>5055.13687</v>
      </c>
      <c r="E38" s="116"/>
      <c r="F38" s="69">
        <v>2563.84737</v>
      </c>
      <c r="G38" s="69"/>
      <c r="H38" s="69">
        <v>2211.66376</v>
      </c>
      <c r="I38" s="166"/>
      <c r="J38" s="116">
        <f t="shared" si="2"/>
        <v>2430.41309</v>
      </c>
      <c r="K38" s="166"/>
      <c r="L38" s="69">
        <v>2843.47311</v>
      </c>
      <c r="M38" s="69"/>
      <c r="N38" s="69">
        <v>2430.41309</v>
      </c>
      <c r="O38" s="69"/>
      <c r="P38" s="69">
        <v>2649.19659</v>
      </c>
      <c r="Q38" s="116"/>
      <c r="R38" s="107"/>
      <c r="S38" s="45"/>
      <c r="T38" s="45"/>
      <c r="U38" s="45"/>
    </row>
    <row r="39" spans="1:21" ht="11.25">
      <c r="A39" s="165" t="s">
        <v>79</v>
      </c>
      <c r="B39" s="51">
        <f t="shared" si="0"/>
        <v>2402.6144</v>
      </c>
      <c r="C39" s="165"/>
      <c r="D39" s="116">
        <f t="shared" si="1"/>
        <v>1245.4049</v>
      </c>
      <c r="E39" s="116"/>
      <c r="F39" s="69">
        <v>1011.4608499999999</v>
      </c>
      <c r="G39" s="69"/>
      <c r="H39" s="69">
        <v>721.1931999999999</v>
      </c>
      <c r="I39" s="166"/>
      <c r="J39" s="116">
        <f t="shared" si="2"/>
        <v>1157.2095</v>
      </c>
      <c r="K39" s="166"/>
      <c r="L39" s="69">
        <v>524.2117000000001</v>
      </c>
      <c r="M39" s="69"/>
      <c r="N39" s="69">
        <v>1157.2095</v>
      </c>
      <c r="O39" s="69"/>
      <c r="P39" s="69">
        <v>1506.31735</v>
      </c>
      <c r="Q39" s="116"/>
      <c r="R39" s="107"/>
      <c r="S39" s="45"/>
      <c r="T39" s="45"/>
      <c r="U39" s="45"/>
    </row>
    <row r="40" spans="1:21" ht="11.25">
      <c r="A40" s="165" t="s">
        <v>80</v>
      </c>
      <c r="B40" s="51">
        <f t="shared" si="0"/>
        <v>5680.87148</v>
      </c>
      <c r="C40" s="165"/>
      <c r="D40" s="116">
        <f t="shared" si="1"/>
        <v>2906.7076500000003</v>
      </c>
      <c r="E40" s="116"/>
      <c r="F40" s="69">
        <v>1626.09313</v>
      </c>
      <c r="G40" s="69"/>
      <c r="H40" s="69">
        <v>1207.56347</v>
      </c>
      <c r="I40" s="166"/>
      <c r="J40" s="116">
        <f t="shared" si="2"/>
        <v>2774.16383</v>
      </c>
      <c r="K40" s="166"/>
      <c r="L40" s="69">
        <v>1699.14418</v>
      </c>
      <c r="M40" s="69"/>
      <c r="N40" s="69">
        <v>2774.16383</v>
      </c>
      <c r="O40" s="69"/>
      <c r="P40" s="69">
        <v>1855.09799</v>
      </c>
      <c r="Q40" s="116"/>
      <c r="R40" s="107"/>
      <c r="S40" s="45"/>
      <c r="T40" s="45"/>
      <c r="U40" s="45"/>
    </row>
    <row r="41" spans="1:21" ht="11.25">
      <c r="A41" s="165" t="s">
        <v>81</v>
      </c>
      <c r="B41" s="51">
        <f t="shared" si="0"/>
        <v>20946.9049</v>
      </c>
      <c r="C41" s="165"/>
      <c r="D41" s="116">
        <f t="shared" si="1"/>
        <v>9747.17389</v>
      </c>
      <c r="E41" s="116"/>
      <c r="F41" s="69">
        <v>4404.96</v>
      </c>
      <c r="G41" s="69"/>
      <c r="H41" s="69">
        <v>5322.70957</v>
      </c>
      <c r="I41" s="166"/>
      <c r="J41" s="116">
        <f t="shared" si="2"/>
        <v>11199.73101</v>
      </c>
      <c r="K41" s="166"/>
      <c r="L41" s="69">
        <v>4424.46432</v>
      </c>
      <c r="M41" s="69"/>
      <c r="N41" s="69">
        <v>11199.73101</v>
      </c>
      <c r="O41" s="69"/>
      <c r="P41" s="69">
        <v>6437.091179999999</v>
      </c>
      <c r="Q41" s="116"/>
      <c r="R41" s="107"/>
      <c r="S41" s="45"/>
      <c r="T41" s="45"/>
      <c r="U41" s="45"/>
    </row>
    <row r="42" spans="1:21" ht="6" customHeight="1">
      <c r="A42" s="160"/>
      <c r="B42" s="51"/>
      <c r="C42" s="160"/>
      <c r="D42" s="116"/>
      <c r="E42" s="116"/>
      <c r="F42" s="69"/>
      <c r="G42" s="69"/>
      <c r="H42" s="69"/>
      <c r="I42" s="167"/>
      <c r="J42" s="116"/>
      <c r="K42" s="167"/>
      <c r="L42" s="69"/>
      <c r="M42" s="69"/>
      <c r="N42" s="69"/>
      <c r="O42" s="69"/>
      <c r="P42" s="69"/>
      <c r="Q42" s="107"/>
      <c r="R42" s="107"/>
      <c r="S42" s="45"/>
      <c r="T42" s="45"/>
      <c r="U42" s="45"/>
    </row>
    <row r="43" spans="1:21" s="164" customFormat="1" ht="11.25">
      <c r="A43" s="160" t="s">
        <v>82</v>
      </c>
      <c r="B43" s="51">
        <f t="shared" si="0"/>
        <v>56906.039600000004</v>
      </c>
      <c r="C43" s="160"/>
      <c r="D43" s="107">
        <f t="shared" si="1"/>
        <v>33836.43948</v>
      </c>
      <c r="E43" s="107"/>
      <c r="F43" s="162">
        <v>12552.21205</v>
      </c>
      <c r="G43" s="162"/>
      <c r="H43" s="162">
        <v>18630.61305</v>
      </c>
      <c r="I43" s="107"/>
      <c r="J43" s="107">
        <f t="shared" si="2"/>
        <v>23069.60012</v>
      </c>
      <c r="K43" s="107"/>
      <c r="L43" s="162">
        <v>15205.826430000003</v>
      </c>
      <c r="M43" s="162"/>
      <c r="N43" s="162">
        <v>23069.60012</v>
      </c>
      <c r="O43" s="162"/>
      <c r="P43" s="162">
        <v>21620.56452</v>
      </c>
      <c r="Q43" s="107"/>
      <c r="R43" s="107"/>
      <c r="S43" s="163"/>
      <c r="T43" s="163"/>
      <c r="U43" s="163"/>
    </row>
    <row r="44" spans="1:21" ht="11.25">
      <c r="A44" s="165" t="s">
        <v>83</v>
      </c>
      <c r="B44" s="51">
        <f t="shared" si="0"/>
        <v>972.888</v>
      </c>
      <c r="C44" s="165"/>
      <c r="D44" s="116">
        <f t="shared" si="1"/>
        <v>783.14274</v>
      </c>
      <c r="E44" s="116"/>
      <c r="F44" s="69">
        <v>472.44039000000004</v>
      </c>
      <c r="G44" s="69"/>
      <c r="H44" s="69">
        <v>253.09751</v>
      </c>
      <c r="I44" s="166"/>
      <c r="J44" s="116">
        <f t="shared" si="2"/>
        <v>189.74526</v>
      </c>
      <c r="K44" s="166"/>
      <c r="L44" s="69">
        <v>530.04523</v>
      </c>
      <c r="M44" s="69"/>
      <c r="N44" s="69">
        <v>189.74526</v>
      </c>
      <c r="O44" s="69"/>
      <c r="P44" s="69">
        <v>1235.73813</v>
      </c>
      <c r="Q44" s="116"/>
      <c r="R44" s="107"/>
      <c r="S44" s="45"/>
      <c r="T44" s="45"/>
      <c r="U44" s="45"/>
    </row>
    <row r="45" spans="1:21" ht="11.25">
      <c r="A45" s="165" t="s">
        <v>84</v>
      </c>
      <c r="B45" s="51">
        <f t="shared" si="0"/>
        <v>10766.35963</v>
      </c>
      <c r="C45" s="165"/>
      <c r="D45" s="116">
        <f t="shared" si="1"/>
        <v>6308.2428500000005</v>
      </c>
      <c r="E45" s="116"/>
      <c r="F45" s="69">
        <v>1488.61447</v>
      </c>
      <c r="G45" s="69"/>
      <c r="H45" s="69">
        <v>5094.27912</v>
      </c>
      <c r="I45" s="166"/>
      <c r="J45" s="116">
        <f t="shared" si="2"/>
        <v>4458.11678</v>
      </c>
      <c r="K45" s="166"/>
      <c r="L45" s="69">
        <v>1213.96373</v>
      </c>
      <c r="M45" s="69"/>
      <c r="N45" s="69">
        <v>4458.11678</v>
      </c>
      <c r="O45" s="69"/>
      <c r="P45" s="69">
        <v>4821.70203</v>
      </c>
      <c r="Q45" s="116"/>
      <c r="R45" s="107"/>
      <c r="S45" s="45"/>
      <c r="T45" s="45"/>
      <c r="U45" s="45"/>
    </row>
    <row r="46" spans="1:18" ht="11.25">
      <c r="A46" s="165" t="s">
        <v>85</v>
      </c>
      <c r="B46" s="51">
        <f t="shared" si="0"/>
        <v>10807.80075</v>
      </c>
      <c r="C46" s="165"/>
      <c r="D46" s="116">
        <f t="shared" si="1"/>
        <v>6249.35457</v>
      </c>
      <c r="E46" s="116"/>
      <c r="F46" s="69">
        <v>2961.78904</v>
      </c>
      <c r="G46" s="69"/>
      <c r="H46" s="69">
        <v>2035.84249</v>
      </c>
      <c r="I46" s="166"/>
      <c r="J46" s="116">
        <f t="shared" si="2"/>
        <v>4558.44618</v>
      </c>
      <c r="K46" s="166"/>
      <c r="L46" s="69">
        <v>4213.51208</v>
      </c>
      <c r="M46" s="69"/>
      <c r="N46" s="69">
        <v>4558.44618</v>
      </c>
      <c r="O46" s="69"/>
      <c r="P46" s="69">
        <v>3929.35394</v>
      </c>
      <c r="Q46" s="116"/>
      <c r="R46" s="107"/>
    </row>
    <row r="47" spans="1:18" ht="11.25">
      <c r="A47" s="165" t="s">
        <v>86</v>
      </c>
      <c r="B47" s="51">
        <f t="shared" si="0"/>
        <v>4850.22517</v>
      </c>
      <c r="C47" s="165"/>
      <c r="D47" s="116">
        <f t="shared" si="1"/>
        <v>3086.4723299999996</v>
      </c>
      <c r="E47" s="116"/>
      <c r="F47" s="69">
        <v>672.52473</v>
      </c>
      <c r="G47" s="69"/>
      <c r="H47" s="69">
        <v>2118.57653</v>
      </c>
      <c r="I47" s="166"/>
      <c r="J47" s="116">
        <f t="shared" si="2"/>
        <v>1763.75284</v>
      </c>
      <c r="K47" s="166"/>
      <c r="L47" s="69">
        <v>967.8958</v>
      </c>
      <c r="M47" s="69"/>
      <c r="N47" s="69">
        <v>1763.75284</v>
      </c>
      <c r="O47" s="69"/>
      <c r="P47" s="69">
        <v>1218.5480400000001</v>
      </c>
      <c r="Q47" s="116"/>
      <c r="R47" s="107"/>
    </row>
    <row r="48" spans="1:18" ht="11.25">
      <c r="A48" s="165" t="s">
        <v>87</v>
      </c>
      <c r="B48" s="51">
        <f t="shared" si="0"/>
        <v>9765.25408</v>
      </c>
      <c r="C48" s="165"/>
      <c r="D48" s="116">
        <f t="shared" si="1"/>
        <v>5208.1361</v>
      </c>
      <c r="E48" s="116"/>
      <c r="F48" s="69">
        <v>1889.04718</v>
      </c>
      <c r="G48" s="69"/>
      <c r="H48" s="69">
        <v>2570.4997599999997</v>
      </c>
      <c r="I48" s="166"/>
      <c r="J48" s="116">
        <f t="shared" si="2"/>
        <v>4557.117980000001</v>
      </c>
      <c r="K48" s="166"/>
      <c r="L48" s="69">
        <v>2637.63634</v>
      </c>
      <c r="M48" s="69"/>
      <c r="N48" s="69">
        <v>4557.117980000001</v>
      </c>
      <c r="O48" s="69"/>
      <c r="P48" s="69">
        <v>2963.7942599999997</v>
      </c>
      <c r="Q48" s="116"/>
      <c r="R48" s="107"/>
    </row>
    <row r="49" spans="1:18" ht="11.25">
      <c r="A49" s="165" t="s">
        <v>88</v>
      </c>
      <c r="B49" s="51">
        <f t="shared" si="0"/>
        <v>1493.32103</v>
      </c>
      <c r="C49" s="165"/>
      <c r="D49" s="116">
        <f t="shared" si="1"/>
        <v>1181.78242</v>
      </c>
      <c r="E49" s="116"/>
      <c r="F49" s="69">
        <v>578.60463</v>
      </c>
      <c r="G49" s="69"/>
      <c r="H49" s="69">
        <v>605.99031</v>
      </c>
      <c r="I49" s="166"/>
      <c r="J49" s="116">
        <f t="shared" si="2"/>
        <v>311.53861</v>
      </c>
      <c r="K49" s="166"/>
      <c r="L49" s="69">
        <v>575.79211</v>
      </c>
      <c r="M49" s="69"/>
      <c r="N49" s="69">
        <v>311.53861</v>
      </c>
      <c r="O49" s="69"/>
      <c r="P49" s="69">
        <v>1392.6873600000001</v>
      </c>
      <c r="Q49" s="116"/>
      <c r="R49" s="107"/>
    </row>
    <row r="50" spans="1:18" ht="11.25">
      <c r="A50" s="165" t="s">
        <v>89</v>
      </c>
      <c r="B50" s="51">
        <f t="shared" si="0"/>
        <v>2983.16647</v>
      </c>
      <c r="C50" s="165"/>
      <c r="D50" s="116">
        <f t="shared" si="1"/>
        <v>2611.4012500000003</v>
      </c>
      <c r="E50" s="116"/>
      <c r="F50" s="69">
        <v>213.75303</v>
      </c>
      <c r="G50" s="69"/>
      <c r="H50" s="69">
        <v>2241.5896000000002</v>
      </c>
      <c r="I50" s="166"/>
      <c r="J50" s="116">
        <f t="shared" si="2"/>
        <v>371.76522</v>
      </c>
      <c r="K50" s="166"/>
      <c r="L50" s="69">
        <v>369.81165000000004</v>
      </c>
      <c r="M50" s="69"/>
      <c r="N50" s="69">
        <v>371.76522</v>
      </c>
      <c r="O50" s="69"/>
      <c r="P50" s="69">
        <v>1013.1667</v>
      </c>
      <c r="Q50" s="116"/>
      <c r="R50" s="107"/>
    </row>
    <row r="51" spans="1:18" ht="11.25">
      <c r="A51" s="165" t="s">
        <v>90</v>
      </c>
      <c r="B51" s="51">
        <f t="shared" si="0"/>
        <v>13020.14423</v>
      </c>
      <c r="C51" s="165"/>
      <c r="D51" s="116">
        <f t="shared" si="1"/>
        <v>6621.281550000001</v>
      </c>
      <c r="E51" s="116"/>
      <c r="F51" s="69">
        <v>3211.97402</v>
      </c>
      <c r="G51" s="69"/>
      <c r="H51" s="69">
        <v>3232.1911600000003</v>
      </c>
      <c r="I51" s="166"/>
      <c r="J51" s="116">
        <f t="shared" si="2"/>
        <v>6398.862679999999</v>
      </c>
      <c r="K51" s="166"/>
      <c r="L51" s="69">
        <v>3389.0903900000003</v>
      </c>
      <c r="M51" s="69"/>
      <c r="N51" s="69">
        <v>6398.862679999999</v>
      </c>
      <c r="O51" s="69"/>
      <c r="P51" s="69">
        <v>3885.00157</v>
      </c>
      <c r="Q51" s="116"/>
      <c r="R51" s="107"/>
    </row>
    <row r="52" spans="1:18" ht="11.25">
      <c r="A52" s="165" t="s">
        <v>91</v>
      </c>
      <c r="B52" s="51">
        <f t="shared" si="0"/>
        <v>2246.88024</v>
      </c>
      <c r="C52" s="165"/>
      <c r="D52" s="116">
        <f t="shared" si="1"/>
        <v>1786.6256700000001</v>
      </c>
      <c r="E52" s="116"/>
      <c r="F52" s="69">
        <v>1063.4645600000001</v>
      </c>
      <c r="G52" s="69"/>
      <c r="H52" s="69">
        <v>478.54657000000003</v>
      </c>
      <c r="I52" s="166"/>
      <c r="J52" s="116">
        <f t="shared" si="2"/>
        <v>460.25457</v>
      </c>
      <c r="K52" s="166"/>
      <c r="L52" s="69">
        <v>1308.0791000000002</v>
      </c>
      <c r="M52" s="69"/>
      <c r="N52" s="69">
        <v>460.25457</v>
      </c>
      <c r="O52" s="69"/>
      <c r="P52" s="69">
        <v>1160.57249</v>
      </c>
      <c r="Q52" s="116"/>
      <c r="R52" s="107"/>
    </row>
    <row r="53" spans="1:21" ht="6" customHeight="1">
      <c r="A53" s="165"/>
      <c r="B53" s="51">
        <f t="shared" si="0"/>
        <v>0</v>
      </c>
      <c r="C53" s="165"/>
      <c r="D53" s="116"/>
      <c r="E53" s="116"/>
      <c r="F53" s="69"/>
      <c r="G53" s="69"/>
      <c r="H53" s="69"/>
      <c r="I53" s="166"/>
      <c r="J53" s="116"/>
      <c r="K53" s="166"/>
      <c r="L53" s="69"/>
      <c r="M53" s="69"/>
      <c r="N53" s="69"/>
      <c r="O53" s="69"/>
      <c r="P53" s="69"/>
      <c r="Q53" s="158"/>
      <c r="R53" s="107"/>
      <c r="S53" s="81"/>
      <c r="T53" s="81"/>
      <c r="U53" s="81"/>
    </row>
    <row r="54" spans="1:21" s="164" customFormat="1" ht="11.25">
      <c r="A54" s="160" t="s">
        <v>92</v>
      </c>
      <c r="B54" s="51">
        <f t="shared" si="0"/>
        <v>198955.75319999998</v>
      </c>
      <c r="C54" s="160"/>
      <c r="D54" s="107">
        <f t="shared" si="1"/>
        <v>118791.66186</v>
      </c>
      <c r="E54" s="107"/>
      <c r="F54" s="162">
        <v>67748.31121</v>
      </c>
      <c r="G54" s="162"/>
      <c r="H54" s="162">
        <v>42208.92969999999</v>
      </c>
      <c r="I54" s="107"/>
      <c r="J54" s="107">
        <f t="shared" si="2"/>
        <v>80164.09134</v>
      </c>
      <c r="K54" s="107"/>
      <c r="L54" s="162">
        <v>76582.73216</v>
      </c>
      <c r="M54" s="162"/>
      <c r="N54" s="162">
        <v>80164.09134</v>
      </c>
      <c r="O54" s="162"/>
      <c r="P54" s="162">
        <v>72054.68388</v>
      </c>
      <c r="Q54" s="107"/>
      <c r="R54" s="107"/>
      <c r="S54" s="169"/>
      <c r="T54" s="169"/>
      <c r="U54" s="169"/>
    </row>
    <row r="55" spans="1:21" ht="11.25">
      <c r="A55" s="165" t="s">
        <v>93</v>
      </c>
      <c r="B55" s="51">
        <f t="shared" si="0"/>
        <v>166540.02035</v>
      </c>
      <c r="C55" s="165"/>
      <c r="D55" s="116">
        <f t="shared" si="1"/>
        <v>98274.96148999999</v>
      </c>
      <c r="E55" s="116"/>
      <c r="F55" s="69">
        <v>56479.88063</v>
      </c>
      <c r="G55" s="69"/>
      <c r="H55" s="69">
        <v>35056.38551</v>
      </c>
      <c r="I55" s="166"/>
      <c r="J55" s="116">
        <f t="shared" si="2"/>
        <v>68265.05886</v>
      </c>
      <c r="K55" s="166"/>
      <c r="L55" s="69">
        <v>63218.575979999994</v>
      </c>
      <c r="M55" s="69"/>
      <c r="N55" s="69">
        <v>68265.05886</v>
      </c>
      <c r="O55" s="69"/>
      <c r="P55" s="69">
        <v>54470.74875</v>
      </c>
      <c r="Q55" s="116"/>
      <c r="R55" s="107"/>
      <c r="S55" s="81"/>
      <c r="T55" s="81"/>
      <c r="U55" s="81"/>
    </row>
    <row r="56" spans="1:21" ht="11.25">
      <c r="A56" s="165" t="s">
        <v>94</v>
      </c>
      <c r="B56" s="51">
        <f t="shared" si="0"/>
        <v>14561.94366</v>
      </c>
      <c r="C56" s="165"/>
      <c r="D56" s="116">
        <f t="shared" si="1"/>
        <v>10124.02152</v>
      </c>
      <c r="E56" s="116"/>
      <c r="F56" s="69">
        <v>5155.5694699999995</v>
      </c>
      <c r="G56" s="69"/>
      <c r="H56" s="69">
        <v>3154.45383</v>
      </c>
      <c r="I56" s="166"/>
      <c r="J56" s="116">
        <f t="shared" si="2"/>
        <v>4437.92214</v>
      </c>
      <c r="K56" s="166"/>
      <c r="L56" s="69">
        <v>6969.567690000001</v>
      </c>
      <c r="M56" s="69"/>
      <c r="N56" s="69">
        <v>4437.92214</v>
      </c>
      <c r="O56" s="69"/>
      <c r="P56" s="69">
        <v>6281.96639</v>
      </c>
      <c r="Q56" s="116"/>
      <c r="R56" s="107"/>
      <c r="S56" s="81"/>
      <c r="T56" s="81"/>
      <c r="U56" s="81"/>
    </row>
    <row r="57" spans="1:21" ht="11.25">
      <c r="A57" s="165" t="s">
        <v>95</v>
      </c>
      <c r="B57" s="51">
        <f t="shared" si="0"/>
        <v>6417.17612</v>
      </c>
      <c r="C57" s="165"/>
      <c r="D57" s="116">
        <f t="shared" si="1"/>
        <v>4078.6632799999998</v>
      </c>
      <c r="E57" s="116"/>
      <c r="F57" s="69">
        <v>2304.81934</v>
      </c>
      <c r="G57" s="69"/>
      <c r="H57" s="69">
        <v>1198.57799</v>
      </c>
      <c r="I57" s="166"/>
      <c r="J57" s="116">
        <f t="shared" si="2"/>
        <v>2338.51284</v>
      </c>
      <c r="K57" s="166"/>
      <c r="L57" s="69">
        <v>2880.08529</v>
      </c>
      <c r="M57" s="69"/>
      <c r="N57" s="69">
        <v>2338.51284</v>
      </c>
      <c r="O57" s="69"/>
      <c r="P57" s="69">
        <v>3614.60677</v>
      </c>
      <c r="Q57" s="116"/>
      <c r="R57" s="107"/>
      <c r="S57" s="81"/>
      <c r="T57" s="81"/>
      <c r="U57" s="81"/>
    </row>
    <row r="58" spans="1:21" ht="11.25">
      <c r="A58" s="165" t="s">
        <v>96</v>
      </c>
      <c r="B58" s="51">
        <f t="shared" si="0"/>
        <v>11436.61307</v>
      </c>
      <c r="C58" s="165"/>
      <c r="D58" s="116">
        <f t="shared" si="1"/>
        <v>6314.01557</v>
      </c>
      <c r="E58" s="116"/>
      <c r="F58" s="69">
        <v>3808.04177</v>
      </c>
      <c r="G58" s="69"/>
      <c r="H58" s="69">
        <v>2799.51237</v>
      </c>
      <c r="I58" s="166"/>
      <c r="J58" s="116">
        <f t="shared" si="2"/>
        <v>5122.5975</v>
      </c>
      <c r="K58" s="166"/>
      <c r="L58" s="69">
        <v>3514.5032</v>
      </c>
      <c r="M58" s="69"/>
      <c r="N58" s="69">
        <v>5122.5975</v>
      </c>
      <c r="O58" s="69"/>
      <c r="P58" s="69">
        <v>7687.36197</v>
      </c>
      <c r="Q58" s="116"/>
      <c r="R58" s="107"/>
      <c r="S58" s="81"/>
      <c r="T58" s="81"/>
      <c r="U58" s="81"/>
    </row>
    <row r="59" spans="1:21" ht="6" customHeight="1">
      <c r="A59" s="165"/>
      <c r="B59" s="51">
        <f t="shared" si="0"/>
        <v>0</v>
      </c>
      <c r="C59" s="165"/>
      <c r="D59" s="116"/>
      <c r="E59" s="116"/>
      <c r="F59" s="69"/>
      <c r="G59" s="69"/>
      <c r="H59" s="69"/>
      <c r="I59" s="166"/>
      <c r="J59" s="116"/>
      <c r="K59" s="166"/>
      <c r="L59" s="69"/>
      <c r="M59" s="69"/>
      <c r="N59" s="69"/>
      <c r="O59" s="69"/>
      <c r="P59" s="69"/>
      <c r="Q59" s="107"/>
      <c r="R59" s="107"/>
      <c r="S59" s="83"/>
      <c r="T59" s="83"/>
      <c r="U59" s="83"/>
    </row>
    <row r="60" spans="1:21" s="164" customFormat="1" ht="11.25">
      <c r="A60" s="160" t="s">
        <v>97</v>
      </c>
      <c r="B60" s="51">
        <f t="shared" si="0"/>
        <v>116927.86809</v>
      </c>
      <c r="C60" s="160"/>
      <c r="D60" s="107">
        <f t="shared" si="1"/>
        <v>64645.13827</v>
      </c>
      <c r="E60" s="107"/>
      <c r="F60" s="162">
        <v>32503.53354</v>
      </c>
      <c r="G60" s="162"/>
      <c r="H60" s="162">
        <v>28771.96894</v>
      </c>
      <c r="I60" s="107"/>
      <c r="J60" s="107">
        <f t="shared" si="2"/>
        <v>52282.72982000001</v>
      </c>
      <c r="K60" s="107"/>
      <c r="L60" s="162">
        <v>35873.169330000004</v>
      </c>
      <c r="M60" s="162"/>
      <c r="N60" s="162">
        <v>52282.72982000001</v>
      </c>
      <c r="O60" s="162"/>
      <c r="P60" s="162">
        <v>35137.22274</v>
      </c>
      <c r="Q60" s="107"/>
      <c r="R60" s="107"/>
      <c r="S60" s="170"/>
      <c r="T60" s="170"/>
      <c r="U60" s="170"/>
    </row>
    <row r="61" spans="1:21" ht="11.25">
      <c r="A61" s="165" t="s">
        <v>98</v>
      </c>
      <c r="B61" s="51">
        <f t="shared" si="0"/>
        <v>33914.07442</v>
      </c>
      <c r="C61" s="165"/>
      <c r="D61" s="116">
        <f t="shared" si="1"/>
        <v>23993.73391</v>
      </c>
      <c r="E61" s="116"/>
      <c r="F61" s="69">
        <v>16746.50377</v>
      </c>
      <c r="G61" s="69"/>
      <c r="H61" s="69">
        <v>5890.14589</v>
      </c>
      <c r="I61" s="166"/>
      <c r="J61" s="116">
        <f t="shared" si="2"/>
        <v>9920.34051</v>
      </c>
      <c r="K61" s="166"/>
      <c r="L61" s="69">
        <v>18103.58802</v>
      </c>
      <c r="M61" s="69"/>
      <c r="N61" s="69">
        <v>9920.34051</v>
      </c>
      <c r="O61" s="69"/>
      <c r="P61" s="69">
        <v>11091.82028</v>
      </c>
      <c r="Q61" s="116"/>
      <c r="R61" s="107"/>
      <c r="S61" s="83"/>
      <c r="T61" s="83"/>
      <c r="U61" s="83"/>
    </row>
    <row r="62" spans="1:21" ht="11.25">
      <c r="A62" s="165" t="s">
        <v>99</v>
      </c>
      <c r="B62" s="51">
        <f t="shared" si="0"/>
        <v>35743.300090000004</v>
      </c>
      <c r="C62" s="165"/>
      <c r="D62" s="116">
        <f t="shared" si="1"/>
        <v>17468.09333</v>
      </c>
      <c r="E62" s="116"/>
      <c r="F62" s="69">
        <v>5688.32859</v>
      </c>
      <c r="G62" s="69"/>
      <c r="H62" s="69">
        <v>10420.47932</v>
      </c>
      <c r="I62" s="166"/>
      <c r="J62" s="116">
        <f t="shared" si="2"/>
        <v>18275.20676</v>
      </c>
      <c r="K62" s="166"/>
      <c r="L62" s="69">
        <v>7047.614009999999</v>
      </c>
      <c r="M62" s="69"/>
      <c r="N62" s="69">
        <v>18275.20676</v>
      </c>
      <c r="O62" s="69"/>
      <c r="P62" s="69">
        <v>9461.739609999999</v>
      </c>
      <c r="Q62" s="116"/>
      <c r="R62" s="107"/>
      <c r="S62" s="83"/>
      <c r="T62" s="83"/>
      <c r="U62" s="83"/>
    </row>
    <row r="63" spans="1:21" ht="11.25">
      <c r="A63" s="165" t="s">
        <v>100</v>
      </c>
      <c r="B63" s="51">
        <f t="shared" si="0"/>
        <v>47270.49358</v>
      </c>
      <c r="C63" s="165"/>
      <c r="D63" s="116">
        <f t="shared" si="1"/>
        <v>23183.31103</v>
      </c>
      <c r="E63" s="116"/>
      <c r="F63" s="69">
        <v>10068.70118</v>
      </c>
      <c r="G63" s="69"/>
      <c r="H63" s="69">
        <v>12461.34373</v>
      </c>
      <c r="I63" s="166"/>
      <c r="J63" s="116">
        <f t="shared" si="2"/>
        <v>24087.18255</v>
      </c>
      <c r="K63" s="166"/>
      <c r="L63" s="69">
        <v>10721.9673</v>
      </c>
      <c r="M63" s="69"/>
      <c r="N63" s="69">
        <v>24087.18255</v>
      </c>
      <c r="O63" s="69"/>
      <c r="P63" s="69">
        <v>14583.662849999999</v>
      </c>
      <c r="Q63" s="116"/>
      <c r="R63" s="107"/>
      <c r="S63" s="83"/>
      <c r="T63" s="83"/>
      <c r="U63" s="83"/>
    </row>
    <row r="64" spans="1:21" ht="6" customHeight="1">
      <c r="A64" s="160"/>
      <c r="B64" s="51">
        <f t="shared" si="0"/>
        <v>0</v>
      </c>
      <c r="C64" s="160"/>
      <c r="D64" s="116"/>
      <c r="E64" s="107"/>
      <c r="F64" s="69"/>
      <c r="G64" s="69"/>
      <c r="H64" s="69"/>
      <c r="I64" s="166"/>
      <c r="J64" s="116"/>
      <c r="K64" s="166"/>
      <c r="L64" s="69"/>
      <c r="M64" s="69"/>
      <c r="N64" s="69"/>
      <c r="O64" s="69"/>
      <c r="P64" s="69"/>
      <c r="Q64" s="107"/>
      <c r="R64" s="107"/>
      <c r="S64" s="83"/>
      <c r="T64" s="83"/>
      <c r="U64" s="83"/>
    </row>
    <row r="65" spans="1:21" s="164" customFormat="1" ht="11.25">
      <c r="A65" s="160" t="s">
        <v>101</v>
      </c>
      <c r="B65" s="51">
        <f t="shared" si="0"/>
        <v>12464.63926</v>
      </c>
      <c r="C65" s="160"/>
      <c r="D65" s="107">
        <f t="shared" si="1"/>
        <v>7880.73747</v>
      </c>
      <c r="E65" s="107"/>
      <c r="F65" s="162">
        <v>4810.47186</v>
      </c>
      <c r="G65" s="162"/>
      <c r="H65" s="162">
        <v>2740.86584</v>
      </c>
      <c r="I65" s="107"/>
      <c r="J65" s="107">
        <f t="shared" si="2"/>
        <v>4583.90179</v>
      </c>
      <c r="K65" s="107"/>
      <c r="L65" s="162">
        <v>5139.87163</v>
      </c>
      <c r="M65" s="162"/>
      <c r="N65" s="162">
        <v>4583.90179</v>
      </c>
      <c r="O65" s="162"/>
      <c r="P65" s="162">
        <v>5224.60282</v>
      </c>
      <c r="Q65" s="107"/>
      <c r="R65" s="107"/>
      <c r="S65" s="170"/>
      <c r="T65" s="170"/>
      <c r="U65" s="170"/>
    </row>
    <row r="66" spans="1:21" ht="11.25">
      <c r="A66" s="165" t="s">
        <v>102</v>
      </c>
      <c r="B66" s="51">
        <f t="shared" si="0"/>
        <v>8036.10626</v>
      </c>
      <c r="C66" s="165"/>
      <c r="D66" s="116">
        <f t="shared" si="1"/>
        <v>5047.34394</v>
      </c>
      <c r="E66" s="116"/>
      <c r="F66" s="69">
        <v>2826.7032799999997</v>
      </c>
      <c r="G66" s="69"/>
      <c r="H66" s="69">
        <v>1965.91169</v>
      </c>
      <c r="I66" s="166"/>
      <c r="J66" s="116">
        <f t="shared" si="2"/>
        <v>2988.76232</v>
      </c>
      <c r="K66" s="166"/>
      <c r="L66" s="69">
        <v>3081.43225</v>
      </c>
      <c r="M66" s="69"/>
      <c r="N66" s="69">
        <v>2988.76232</v>
      </c>
      <c r="O66" s="69"/>
      <c r="P66" s="69">
        <v>2881.6438700000003</v>
      </c>
      <c r="Q66" s="116"/>
      <c r="R66" s="107"/>
      <c r="S66" s="83"/>
      <c r="T66" s="83"/>
      <c r="U66" s="83"/>
    </row>
    <row r="67" spans="1:21" ht="11.25">
      <c r="A67" s="165" t="s">
        <v>103</v>
      </c>
      <c r="B67" s="51">
        <f t="shared" si="0"/>
        <v>4428.532999999999</v>
      </c>
      <c r="C67" s="165"/>
      <c r="D67" s="116">
        <f t="shared" si="1"/>
        <v>2833.39353</v>
      </c>
      <c r="E67" s="116"/>
      <c r="F67" s="69">
        <v>1983.7685800000002</v>
      </c>
      <c r="G67" s="69"/>
      <c r="H67" s="69">
        <v>774.95415</v>
      </c>
      <c r="I67" s="166"/>
      <c r="J67" s="116">
        <f t="shared" si="2"/>
        <v>1595.13947</v>
      </c>
      <c r="K67" s="166"/>
      <c r="L67" s="69">
        <v>2058.43938</v>
      </c>
      <c r="M67" s="69"/>
      <c r="N67" s="69">
        <v>1595.13947</v>
      </c>
      <c r="O67" s="69"/>
      <c r="P67" s="69">
        <v>2342.95895</v>
      </c>
      <c r="Q67" s="116"/>
      <c r="R67" s="107"/>
      <c r="S67" s="83"/>
      <c r="T67" s="83"/>
      <c r="U67" s="83"/>
    </row>
    <row r="68" spans="1:21" ht="6" customHeight="1">
      <c r="A68" s="165"/>
      <c r="B68" s="51"/>
      <c r="C68" s="165"/>
      <c r="D68" s="116"/>
      <c r="E68" s="116"/>
      <c r="F68" s="69"/>
      <c r="G68" s="69"/>
      <c r="H68" s="69"/>
      <c r="I68" s="166"/>
      <c r="J68" s="116"/>
      <c r="K68" s="166"/>
      <c r="L68" s="69"/>
      <c r="M68" s="69"/>
      <c r="N68" s="69"/>
      <c r="O68" s="69"/>
      <c r="P68" s="69"/>
      <c r="Q68" s="107"/>
      <c r="R68" s="107"/>
      <c r="S68" s="83"/>
      <c r="T68" s="83"/>
      <c r="U68" s="83"/>
    </row>
    <row r="69" spans="1:21" s="164" customFormat="1" ht="11.25">
      <c r="A69" s="160" t="s">
        <v>104</v>
      </c>
      <c r="B69" s="51">
        <f t="shared" si="0"/>
        <v>50950.08515</v>
      </c>
      <c r="C69" s="160"/>
      <c r="D69" s="107">
        <f t="shared" si="1"/>
        <v>27373.052820000004</v>
      </c>
      <c r="E69" s="107"/>
      <c r="F69" s="162">
        <v>12447.708719999999</v>
      </c>
      <c r="G69" s="162"/>
      <c r="H69" s="162">
        <v>12722.78764</v>
      </c>
      <c r="I69" s="107"/>
      <c r="J69" s="107">
        <f t="shared" si="2"/>
        <v>23577.03233</v>
      </c>
      <c r="K69" s="107"/>
      <c r="L69" s="162">
        <v>14650.265180000002</v>
      </c>
      <c r="M69" s="162"/>
      <c r="N69" s="162">
        <v>23577.03233</v>
      </c>
      <c r="O69" s="162"/>
      <c r="P69" s="162">
        <v>18627.65193</v>
      </c>
      <c r="Q69" s="107"/>
      <c r="R69" s="107"/>
      <c r="S69" s="170"/>
      <c r="T69" s="170"/>
      <c r="U69" s="170"/>
    </row>
    <row r="70" spans="1:21" ht="11.25">
      <c r="A70" s="168" t="s">
        <v>105</v>
      </c>
      <c r="B70" s="51">
        <f t="shared" si="0"/>
        <v>16078.649610000002</v>
      </c>
      <c r="C70" s="168"/>
      <c r="D70" s="116">
        <f t="shared" si="1"/>
        <v>8803.788670000002</v>
      </c>
      <c r="E70" s="116"/>
      <c r="F70" s="69">
        <v>3863.11102</v>
      </c>
      <c r="G70" s="69"/>
      <c r="H70" s="69">
        <v>4549.207230000001</v>
      </c>
      <c r="I70" s="166"/>
      <c r="J70" s="116">
        <f t="shared" si="2"/>
        <v>7274.8609400000005</v>
      </c>
      <c r="K70" s="166"/>
      <c r="L70" s="69">
        <v>4254.581440000001</v>
      </c>
      <c r="M70" s="69"/>
      <c r="N70" s="69">
        <v>7274.8609400000005</v>
      </c>
      <c r="O70" s="69"/>
      <c r="P70" s="69">
        <v>6465.23827</v>
      </c>
      <c r="Q70" s="116"/>
      <c r="R70" s="107"/>
      <c r="S70" s="83"/>
      <c r="T70" s="83"/>
      <c r="U70" s="83"/>
    </row>
    <row r="71" spans="1:21" ht="11.25">
      <c r="A71" s="165" t="s">
        <v>106</v>
      </c>
      <c r="B71" s="51">
        <f t="shared" si="0"/>
        <v>8251.810809999999</v>
      </c>
      <c r="C71" s="165"/>
      <c r="D71" s="116">
        <f t="shared" si="1"/>
        <v>4373.02686</v>
      </c>
      <c r="E71" s="116"/>
      <c r="F71" s="69">
        <v>1294.76947</v>
      </c>
      <c r="G71" s="69"/>
      <c r="H71" s="69">
        <v>2919.6646</v>
      </c>
      <c r="I71" s="166"/>
      <c r="J71" s="116">
        <f t="shared" si="2"/>
        <v>3878.78395</v>
      </c>
      <c r="K71" s="166"/>
      <c r="L71" s="69">
        <v>1453.36226</v>
      </c>
      <c r="M71" s="69"/>
      <c r="N71" s="69">
        <v>3878.78395</v>
      </c>
      <c r="O71" s="69"/>
      <c r="P71" s="69">
        <v>3451.37981</v>
      </c>
      <c r="Q71" s="116"/>
      <c r="R71" s="107"/>
      <c r="S71" s="83"/>
      <c r="T71" s="83"/>
      <c r="U71" s="83"/>
    </row>
    <row r="72" spans="1:21" ht="11.25">
      <c r="A72" s="168" t="s">
        <v>107</v>
      </c>
      <c r="B72" s="51">
        <f t="shared" si="0"/>
        <v>7230.43949</v>
      </c>
      <c r="C72" s="168"/>
      <c r="D72" s="116">
        <f t="shared" si="1"/>
        <v>4776.26563</v>
      </c>
      <c r="E72" s="116"/>
      <c r="F72" s="69">
        <v>2717.5908</v>
      </c>
      <c r="G72" s="69"/>
      <c r="H72" s="69">
        <v>1215.9917</v>
      </c>
      <c r="I72" s="166"/>
      <c r="J72" s="116">
        <f t="shared" si="2"/>
        <v>2454.17386</v>
      </c>
      <c r="K72" s="166"/>
      <c r="L72" s="69">
        <v>3560.2739300000003</v>
      </c>
      <c r="M72" s="69"/>
      <c r="N72" s="69">
        <v>2454.17386</v>
      </c>
      <c r="O72" s="69"/>
      <c r="P72" s="69">
        <v>1901.29413</v>
      </c>
      <c r="Q72" s="116"/>
      <c r="R72" s="107"/>
      <c r="S72" s="83"/>
      <c r="T72" s="83"/>
      <c r="U72" s="83"/>
    </row>
    <row r="73" spans="1:21" ht="11.25">
      <c r="A73" s="165" t="s">
        <v>108</v>
      </c>
      <c r="B73" s="51">
        <f t="shared" si="0"/>
        <v>19389.18524</v>
      </c>
      <c r="C73" s="165"/>
      <c r="D73" s="116">
        <f t="shared" si="1"/>
        <v>9419.97166</v>
      </c>
      <c r="E73" s="116"/>
      <c r="F73" s="69">
        <v>4572.23743</v>
      </c>
      <c r="G73" s="69"/>
      <c r="H73" s="69">
        <v>4037.92411</v>
      </c>
      <c r="I73" s="166"/>
      <c r="J73" s="116">
        <f t="shared" si="2"/>
        <v>9969.21358</v>
      </c>
      <c r="K73" s="166"/>
      <c r="L73" s="69">
        <v>5382.04755</v>
      </c>
      <c r="M73" s="69"/>
      <c r="N73" s="69">
        <v>9969.21358</v>
      </c>
      <c r="O73" s="69"/>
      <c r="P73" s="69">
        <v>6809.73972</v>
      </c>
      <c r="Q73" s="116"/>
      <c r="R73" s="107"/>
      <c r="S73" s="83"/>
      <c r="T73" s="83"/>
      <c r="U73" s="83"/>
    </row>
    <row r="74" spans="1:21" ht="6" customHeight="1">
      <c r="A74" s="160"/>
      <c r="B74" s="51"/>
      <c r="C74" s="160"/>
      <c r="D74" s="116"/>
      <c r="E74" s="116"/>
      <c r="F74" s="69"/>
      <c r="G74" s="69"/>
      <c r="H74" s="69"/>
      <c r="I74" s="166"/>
      <c r="J74" s="116"/>
      <c r="K74" s="166"/>
      <c r="L74" s="69"/>
      <c r="M74" s="69"/>
      <c r="N74" s="69"/>
      <c r="O74" s="69"/>
      <c r="P74" s="69"/>
      <c r="Q74" s="107"/>
      <c r="R74" s="107"/>
      <c r="S74" s="83"/>
      <c r="T74" s="83"/>
      <c r="U74" s="83"/>
    </row>
    <row r="75" spans="1:21" s="164" customFormat="1" ht="11.25">
      <c r="A75" s="160" t="s">
        <v>109</v>
      </c>
      <c r="B75" s="51">
        <f t="shared" si="0"/>
        <v>108024.53478</v>
      </c>
      <c r="C75" s="160"/>
      <c r="D75" s="107">
        <f t="shared" si="1"/>
        <v>54164.45178</v>
      </c>
      <c r="E75" s="107"/>
      <c r="F75" s="264">
        <v>24026.53852</v>
      </c>
      <c r="G75" s="162"/>
      <c r="H75" s="264">
        <v>27834.50402</v>
      </c>
      <c r="I75" s="107"/>
      <c r="J75" s="107">
        <f t="shared" si="2"/>
        <v>53860.083</v>
      </c>
      <c r="K75" s="107"/>
      <c r="L75" s="264">
        <v>26329.947760000003</v>
      </c>
      <c r="M75" s="162"/>
      <c r="N75" s="264">
        <v>53860.083</v>
      </c>
      <c r="O75" s="162"/>
      <c r="P75" s="264">
        <v>17117.09972</v>
      </c>
      <c r="Q75" s="107"/>
      <c r="R75" s="107"/>
      <c r="S75" s="170"/>
      <c r="T75" s="170"/>
      <c r="U75" s="170"/>
    </row>
    <row r="76" spans="1:21" ht="6" customHeight="1">
      <c r="A76" s="165"/>
      <c r="B76" s="51"/>
      <c r="C76" s="165"/>
      <c r="D76" s="107"/>
      <c r="E76" s="116"/>
      <c r="F76" s="264"/>
      <c r="G76" s="69"/>
      <c r="H76" s="264"/>
      <c r="I76" s="166"/>
      <c r="J76" s="116"/>
      <c r="K76" s="166"/>
      <c r="L76" s="264"/>
      <c r="M76" s="69"/>
      <c r="N76" s="264"/>
      <c r="O76" s="69"/>
      <c r="P76" s="264"/>
      <c r="Q76" s="107"/>
      <c r="R76" s="107"/>
      <c r="S76" s="83"/>
      <c r="T76" s="83"/>
      <c r="U76" s="83"/>
    </row>
    <row r="77" spans="1:21" s="164" customFormat="1" ht="11.25">
      <c r="A77" s="160" t="s">
        <v>110</v>
      </c>
      <c r="B77" s="51">
        <f aca="true" t="shared" si="3" ref="B77:B89">+D77+J77</f>
        <v>34641.6622</v>
      </c>
      <c r="C77" s="160"/>
      <c r="D77" s="107">
        <f aca="true" t="shared" si="4" ref="D77:D89">H77+L77</f>
        <v>21090.30988</v>
      </c>
      <c r="E77" s="107"/>
      <c r="F77" s="264">
        <v>8466.44499</v>
      </c>
      <c r="G77" s="162"/>
      <c r="H77" s="264">
        <v>10544.13982</v>
      </c>
      <c r="I77" s="107"/>
      <c r="J77" s="107">
        <f aca="true" t="shared" si="5" ref="J77:J89">N77+R77+V77</f>
        <v>13551.35232</v>
      </c>
      <c r="K77" s="107"/>
      <c r="L77" s="264">
        <v>10546.17006</v>
      </c>
      <c r="M77" s="162"/>
      <c r="N77" s="264">
        <v>13551.35232</v>
      </c>
      <c r="O77" s="162"/>
      <c r="P77" s="264">
        <v>8792.369939999999</v>
      </c>
      <c r="Q77" s="107"/>
      <c r="R77" s="107"/>
      <c r="S77" s="170"/>
      <c r="T77" s="170"/>
      <c r="U77" s="170"/>
    </row>
    <row r="78" spans="1:21" ht="6" customHeight="1">
      <c r="A78" s="165"/>
      <c r="B78" s="51"/>
      <c r="C78" s="165"/>
      <c r="D78" s="107"/>
      <c r="E78" s="116"/>
      <c r="F78" s="264"/>
      <c r="G78" s="69"/>
      <c r="H78" s="264"/>
      <c r="I78" s="166"/>
      <c r="J78" s="116"/>
      <c r="K78" s="166"/>
      <c r="L78" s="264"/>
      <c r="M78" s="69"/>
      <c r="N78" s="264"/>
      <c r="O78" s="69"/>
      <c r="P78" s="264"/>
      <c r="Q78" s="107"/>
      <c r="R78" s="107"/>
      <c r="S78" s="83"/>
      <c r="T78" s="83"/>
      <c r="U78" s="83"/>
    </row>
    <row r="79" spans="1:21" s="164" customFormat="1" ht="11.25">
      <c r="A79" s="160" t="s">
        <v>111</v>
      </c>
      <c r="B79" s="51">
        <f t="shared" si="3"/>
        <v>18364.79461</v>
      </c>
      <c r="C79" s="160"/>
      <c r="D79" s="107">
        <f t="shared" si="4"/>
        <v>7552.138360000001</v>
      </c>
      <c r="E79" s="107"/>
      <c r="F79" s="264">
        <v>2302.14021</v>
      </c>
      <c r="G79" s="162"/>
      <c r="H79" s="264">
        <v>5900.3909</v>
      </c>
      <c r="I79" s="107"/>
      <c r="J79" s="107">
        <f t="shared" si="5"/>
        <v>10812.65625</v>
      </c>
      <c r="K79" s="107"/>
      <c r="L79" s="264">
        <v>1651.74746</v>
      </c>
      <c r="M79" s="162"/>
      <c r="N79" s="264">
        <v>10812.65625</v>
      </c>
      <c r="O79" s="162"/>
      <c r="P79" s="264">
        <v>7141.38659</v>
      </c>
      <c r="Q79" s="107"/>
      <c r="R79" s="107"/>
      <c r="S79" s="170"/>
      <c r="T79" s="170"/>
      <c r="U79" s="170"/>
    </row>
    <row r="80" spans="1:21" ht="6" customHeight="1">
      <c r="A80" s="165"/>
      <c r="B80" s="51"/>
      <c r="C80" s="165"/>
      <c r="D80" s="107"/>
      <c r="E80" s="116"/>
      <c r="F80" s="264"/>
      <c r="G80" s="69"/>
      <c r="H80" s="264"/>
      <c r="I80" s="166"/>
      <c r="J80" s="116"/>
      <c r="K80" s="166"/>
      <c r="L80" s="264"/>
      <c r="M80" s="69"/>
      <c r="N80" s="264"/>
      <c r="O80" s="69"/>
      <c r="P80" s="264"/>
      <c r="Q80" s="107"/>
      <c r="R80" s="107"/>
      <c r="S80" s="83"/>
      <c r="T80" s="83"/>
      <c r="U80" s="83"/>
    </row>
    <row r="81" spans="1:21" s="164" customFormat="1" ht="11.25">
      <c r="A81" s="160" t="s">
        <v>112</v>
      </c>
      <c r="B81" s="51">
        <f t="shared" si="3"/>
        <v>84093.90675</v>
      </c>
      <c r="C81" s="160"/>
      <c r="D81" s="107">
        <f t="shared" si="4"/>
        <v>35520.82478</v>
      </c>
      <c r="E81" s="107"/>
      <c r="F81" s="264">
        <v>11581.83574</v>
      </c>
      <c r="G81" s="162"/>
      <c r="H81" s="264">
        <v>23833.96842</v>
      </c>
      <c r="I81" s="107"/>
      <c r="J81" s="107">
        <f t="shared" si="5"/>
        <v>48573.08197</v>
      </c>
      <c r="K81" s="107"/>
      <c r="L81" s="264">
        <v>11686.85636</v>
      </c>
      <c r="M81" s="162"/>
      <c r="N81" s="264">
        <v>48573.08197</v>
      </c>
      <c r="O81" s="162"/>
      <c r="P81" s="264">
        <v>29247.09369</v>
      </c>
      <c r="Q81" s="107"/>
      <c r="R81" s="107"/>
      <c r="S81" s="170"/>
      <c r="T81" s="170"/>
      <c r="U81" s="170"/>
    </row>
    <row r="82" spans="1:21" ht="11.25">
      <c r="A82" s="165" t="s">
        <v>113</v>
      </c>
      <c r="B82" s="51">
        <f t="shared" si="3"/>
        <v>13052.41081</v>
      </c>
      <c r="C82" s="165"/>
      <c r="D82" s="116">
        <f t="shared" si="4"/>
        <v>5765.1338399999995</v>
      </c>
      <c r="E82" s="116"/>
      <c r="F82" s="69">
        <v>2032.63068</v>
      </c>
      <c r="G82" s="69"/>
      <c r="H82" s="69">
        <v>4206.9587599999995</v>
      </c>
      <c r="I82" s="166"/>
      <c r="J82" s="116">
        <f t="shared" si="5"/>
        <v>7287.27697</v>
      </c>
      <c r="K82" s="166"/>
      <c r="L82" s="69">
        <v>1558.17508</v>
      </c>
      <c r="M82" s="69"/>
      <c r="N82" s="69">
        <v>7287.27697</v>
      </c>
      <c r="O82" s="69"/>
      <c r="P82" s="69">
        <v>5490.944030000001</v>
      </c>
      <c r="Q82" s="116"/>
      <c r="R82" s="107"/>
      <c r="S82" s="83"/>
      <c r="T82" s="83"/>
      <c r="U82" s="83"/>
    </row>
    <row r="83" spans="1:21" ht="11.25">
      <c r="A83" s="165" t="s">
        <v>114</v>
      </c>
      <c r="B83" s="51">
        <f t="shared" si="3"/>
        <v>28894.23656</v>
      </c>
      <c r="C83" s="165"/>
      <c r="D83" s="116">
        <f t="shared" si="4"/>
        <v>11809.09519</v>
      </c>
      <c r="E83" s="116"/>
      <c r="F83" s="69">
        <v>3373.4452</v>
      </c>
      <c r="G83" s="69"/>
      <c r="H83" s="69">
        <v>8431.70425</v>
      </c>
      <c r="I83" s="166"/>
      <c r="J83" s="116">
        <f t="shared" si="5"/>
        <v>17085.14137</v>
      </c>
      <c r="K83" s="166"/>
      <c r="L83" s="69">
        <v>3377.39094</v>
      </c>
      <c r="M83" s="69"/>
      <c r="N83" s="69">
        <v>17085.14137</v>
      </c>
      <c r="O83" s="69"/>
      <c r="P83" s="69">
        <v>9913.38452</v>
      </c>
      <c r="Q83" s="116"/>
      <c r="R83" s="107"/>
      <c r="S83" s="83"/>
      <c r="T83" s="83"/>
      <c r="U83" s="83"/>
    </row>
    <row r="84" spans="1:21" ht="11.25">
      <c r="A84" s="165" t="s">
        <v>115</v>
      </c>
      <c r="B84" s="51">
        <f t="shared" si="3"/>
        <v>42147.25938</v>
      </c>
      <c r="C84" s="165"/>
      <c r="D84" s="116">
        <f t="shared" si="4"/>
        <v>17946.59575</v>
      </c>
      <c r="E84" s="116"/>
      <c r="F84" s="69">
        <v>6175.75986</v>
      </c>
      <c r="G84" s="69"/>
      <c r="H84" s="69">
        <v>11195.30541</v>
      </c>
      <c r="I84" s="166"/>
      <c r="J84" s="116">
        <f t="shared" si="5"/>
        <v>24200.66363</v>
      </c>
      <c r="K84" s="166"/>
      <c r="L84" s="69">
        <v>6751.29034</v>
      </c>
      <c r="M84" s="69"/>
      <c r="N84" s="69">
        <v>24200.66363</v>
      </c>
      <c r="O84" s="69"/>
      <c r="P84" s="69">
        <v>13842.765140000001</v>
      </c>
      <c r="Q84" s="116"/>
      <c r="R84" s="107"/>
      <c r="S84" s="83"/>
      <c r="T84" s="83"/>
      <c r="U84" s="83"/>
    </row>
    <row r="85" spans="1:18" ht="6" customHeight="1">
      <c r="A85" s="160"/>
      <c r="B85" s="51">
        <f t="shared" si="3"/>
        <v>0</v>
      </c>
      <c r="C85" s="160"/>
      <c r="D85" s="116"/>
      <c r="E85" s="116"/>
      <c r="F85" s="69"/>
      <c r="G85" s="69"/>
      <c r="H85" s="69"/>
      <c r="I85" s="166"/>
      <c r="J85" s="116"/>
      <c r="K85" s="166"/>
      <c r="L85" s="69"/>
      <c r="M85" s="69"/>
      <c r="N85" s="69"/>
      <c r="O85" s="69"/>
      <c r="P85" s="69"/>
      <c r="Q85" s="107"/>
      <c r="R85" s="107"/>
    </row>
    <row r="86" spans="1:18" s="164" customFormat="1" ht="11.25">
      <c r="A86" s="160" t="s">
        <v>116</v>
      </c>
      <c r="B86" s="51">
        <f t="shared" si="3"/>
        <v>10319.32086</v>
      </c>
      <c r="C86" s="160"/>
      <c r="D86" s="107">
        <f t="shared" si="4"/>
        <v>5143.767760000001</v>
      </c>
      <c r="E86" s="107"/>
      <c r="F86" s="264">
        <v>2051.42124</v>
      </c>
      <c r="G86" s="162"/>
      <c r="H86" s="264">
        <v>2896.8611</v>
      </c>
      <c r="I86" s="107"/>
      <c r="J86" s="107">
        <f t="shared" si="5"/>
        <v>5175.553099999999</v>
      </c>
      <c r="K86" s="107"/>
      <c r="L86" s="264">
        <v>2246.90666</v>
      </c>
      <c r="M86" s="162"/>
      <c r="N86" s="264">
        <v>5175.553099999999</v>
      </c>
      <c r="O86" s="162"/>
      <c r="P86" s="264">
        <v>5072.0163</v>
      </c>
      <c r="Q86" s="107"/>
      <c r="R86" s="107"/>
    </row>
    <row r="87" spans="1:18" ht="6" customHeight="1">
      <c r="A87" s="165"/>
      <c r="B87" s="51"/>
      <c r="C87" s="165"/>
      <c r="D87" s="116"/>
      <c r="E87" s="116"/>
      <c r="F87" s="264"/>
      <c r="G87" s="166"/>
      <c r="H87" s="264"/>
      <c r="I87" s="166"/>
      <c r="J87" s="116"/>
      <c r="K87" s="166"/>
      <c r="L87" s="264"/>
      <c r="M87" s="69"/>
      <c r="N87" s="264"/>
      <c r="O87" s="69"/>
      <c r="P87" s="264"/>
      <c r="Q87" s="107"/>
      <c r="R87" s="107"/>
    </row>
    <row r="88" spans="1:18" ht="11.25">
      <c r="A88" s="165" t="s">
        <v>117</v>
      </c>
      <c r="B88" s="51">
        <f t="shared" si="3"/>
        <v>636.17157</v>
      </c>
      <c r="C88" s="165"/>
      <c r="D88" s="116">
        <f t="shared" si="4"/>
        <v>438.47936000000004</v>
      </c>
      <c r="E88" s="116"/>
      <c r="F88" s="69">
        <v>323.27715</v>
      </c>
      <c r="G88" s="69"/>
      <c r="H88" s="69">
        <v>175.46485</v>
      </c>
      <c r="I88" s="166"/>
      <c r="J88" s="116">
        <f t="shared" si="5"/>
        <v>197.69221</v>
      </c>
      <c r="K88" s="166"/>
      <c r="L88" s="69">
        <v>263.01451000000003</v>
      </c>
      <c r="M88" s="69"/>
      <c r="N88" s="69">
        <v>197.69221</v>
      </c>
      <c r="O88" s="69"/>
      <c r="P88" s="69">
        <v>298.33901000000003</v>
      </c>
      <c r="Q88" s="116"/>
      <c r="R88" s="107"/>
    </row>
    <row r="89" spans="1:18" ht="11.25">
      <c r="A89" s="165" t="s">
        <v>118</v>
      </c>
      <c r="B89" s="51">
        <f t="shared" si="3"/>
        <v>532.63789</v>
      </c>
      <c r="C89" s="165"/>
      <c r="D89" s="116">
        <f t="shared" si="4"/>
        <v>358.45011</v>
      </c>
      <c r="E89" s="116"/>
      <c r="F89" s="69">
        <v>131.3191</v>
      </c>
      <c r="G89" s="69"/>
      <c r="H89" s="69">
        <v>102.48963</v>
      </c>
      <c r="I89" s="166"/>
      <c r="J89" s="116">
        <f t="shared" si="5"/>
        <v>174.18778</v>
      </c>
      <c r="K89" s="166"/>
      <c r="L89" s="69">
        <v>255.96048000000002</v>
      </c>
      <c r="M89" s="69"/>
      <c r="N89" s="69">
        <v>174.18778</v>
      </c>
      <c r="O89" s="69"/>
      <c r="P89" s="69">
        <v>34.89279</v>
      </c>
      <c r="Q89" s="116"/>
      <c r="R89" s="107"/>
    </row>
    <row r="90" spans="1:18" ht="11.25">
      <c r="A90" s="111"/>
      <c r="B90" s="111"/>
      <c r="C90" s="11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</row>
    <row r="91" spans="1:18" ht="11.25">
      <c r="A91" s="111"/>
      <c r="B91" s="111"/>
      <c r="C91" s="11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</row>
    <row r="92" spans="1:18" ht="11.25">
      <c r="A92" s="111"/>
      <c r="B92" s="111"/>
      <c r="C92" s="11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</row>
    <row r="93" spans="1:18" ht="11.25">
      <c r="A93" s="111"/>
      <c r="B93" s="111"/>
      <c r="C93" s="11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</row>
    <row r="94" spans="1:18" ht="11.25">
      <c r="A94" s="111"/>
      <c r="B94" s="111"/>
      <c r="C94" s="11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</row>
    <row r="95" spans="1:18" ht="11.25">
      <c r="A95" s="111"/>
      <c r="B95" s="111"/>
      <c r="C95" s="11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</row>
    <row r="96" spans="1:18" ht="11.25">
      <c r="A96" s="111"/>
      <c r="B96" s="111"/>
      <c r="C96" s="11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</row>
    <row r="97" spans="1:18" ht="11.25">
      <c r="A97" s="111"/>
      <c r="B97" s="111"/>
      <c r="C97" s="11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</row>
    <row r="98" spans="1:18" ht="11.25">
      <c r="A98" s="111"/>
      <c r="B98" s="111"/>
      <c r="C98" s="11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</row>
    <row r="99" spans="1:18" ht="11.25">
      <c r="A99" s="111"/>
      <c r="B99" s="111"/>
      <c r="C99" s="11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1:18" ht="11.25">
      <c r="A100" s="111"/>
      <c r="B100" s="111"/>
      <c r="C100" s="11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</row>
    <row r="101" spans="1:18" ht="11.25">
      <c r="A101" s="111"/>
      <c r="B101" s="111"/>
      <c r="C101" s="11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1:18" ht="11.25">
      <c r="A102" s="111"/>
      <c r="B102" s="111"/>
      <c r="C102" s="11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1:18" ht="11.25">
      <c r="A103" s="111"/>
      <c r="B103" s="111"/>
      <c r="C103" s="11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</row>
    <row r="104" spans="1:18" ht="11.25">
      <c r="A104" s="111"/>
      <c r="B104" s="111"/>
      <c r="C104" s="11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</row>
    <row r="105" spans="1:18" ht="11.25">
      <c r="A105" s="111"/>
      <c r="B105" s="111"/>
      <c r="C105" s="11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</row>
    <row r="106" spans="1:18" ht="11.25">
      <c r="A106" s="111"/>
      <c r="B106" s="111"/>
      <c r="C106" s="11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</row>
    <row r="107" spans="1:18" ht="11.25">
      <c r="A107" s="111"/>
      <c r="B107" s="111"/>
      <c r="C107" s="11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</row>
    <row r="108" spans="1:18" ht="11.25">
      <c r="A108" s="111"/>
      <c r="B108" s="111"/>
      <c r="C108" s="11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:18" ht="11.25">
      <c r="A109" s="111"/>
      <c r="B109" s="111"/>
      <c r="C109" s="111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>
      <c r="A110" s="111"/>
      <c r="B110" s="111"/>
      <c r="C110" s="11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>
      <c r="A111" s="111"/>
      <c r="B111" s="111"/>
      <c r="C111" s="111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>
      <c r="A112" s="111"/>
      <c r="B112" s="111"/>
      <c r="C112" s="11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>
      <c r="A113" s="111"/>
      <c r="B113" s="111"/>
      <c r="C113" s="111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>
      <c r="A114" s="111"/>
      <c r="B114" s="111"/>
      <c r="C114" s="111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3" ht="11.25">
      <c r="A115" s="111"/>
      <c r="B115" s="111"/>
      <c r="C115" s="111"/>
    </row>
    <row r="116" spans="1:3" ht="11.25">
      <c r="A116" s="111"/>
      <c r="B116" s="111"/>
      <c r="C116" s="111"/>
    </row>
    <row r="117" spans="1:3" ht="11.25">
      <c r="A117" s="111"/>
      <c r="B117" s="111"/>
      <c r="C117" s="111"/>
    </row>
    <row r="118" spans="1:3" ht="11.25">
      <c r="A118" s="111"/>
      <c r="B118" s="111"/>
      <c r="C118" s="111"/>
    </row>
    <row r="119" spans="1:3" ht="11.25">
      <c r="A119" s="111"/>
      <c r="B119" s="111"/>
      <c r="C119" s="111"/>
    </row>
    <row r="120" spans="1:3" ht="11.25">
      <c r="A120" s="111"/>
      <c r="B120" s="111"/>
      <c r="C120" s="111"/>
    </row>
    <row r="121" spans="1:3" ht="11.25">
      <c r="A121" s="111"/>
      <c r="B121" s="111"/>
      <c r="C121" s="111"/>
    </row>
    <row r="122" spans="1:3" ht="11.25">
      <c r="A122" s="111"/>
      <c r="B122" s="111"/>
      <c r="C122" s="111"/>
    </row>
    <row r="123" spans="1:3" ht="11.25">
      <c r="A123" s="111"/>
      <c r="B123" s="111"/>
      <c r="C123" s="111"/>
    </row>
    <row r="124" spans="1:3" ht="11.25">
      <c r="A124" s="111"/>
      <c r="B124" s="111"/>
      <c r="C124" s="111"/>
    </row>
    <row r="125" spans="1:3" ht="11.25">
      <c r="A125" s="111"/>
      <c r="B125" s="111"/>
      <c r="C125" s="111"/>
    </row>
    <row r="126" spans="1:3" ht="11.25">
      <c r="A126" s="111"/>
      <c r="B126" s="111"/>
      <c r="C126" s="111"/>
    </row>
    <row r="127" spans="1:3" ht="11.25">
      <c r="A127" s="111"/>
      <c r="B127" s="111"/>
      <c r="C127" s="111"/>
    </row>
    <row r="128" spans="1:3" ht="11.25">
      <c r="A128" s="111"/>
      <c r="B128" s="111"/>
      <c r="C128" s="111"/>
    </row>
    <row r="129" spans="1:3" ht="11.25">
      <c r="A129" s="111"/>
      <c r="B129" s="111"/>
      <c r="C129" s="111"/>
    </row>
    <row r="130" spans="1:3" ht="11.25">
      <c r="A130" s="111"/>
      <c r="B130" s="111"/>
      <c r="C130" s="111"/>
    </row>
    <row r="131" spans="1:3" ht="11.25">
      <c r="A131" s="111"/>
      <c r="B131" s="111"/>
      <c r="C131" s="111"/>
    </row>
    <row r="132" spans="1:3" ht="11.25">
      <c r="A132" s="111"/>
      <c r="B132" s="111"/>
      <c r="C132" s="111"/>
    </row>
    <row r="133" spans="1:3" ht="11.25">
      <c r="A133" s="111"/>
      <c r="B133" s="111"/>
      <c r="C133" s="111"/>
    </row>
    <row r="134" spans="1:3" ht="11.25">
      <c r="A134" s="111"/>
      <c r="B134" s="111"/>
      <c r="C134" s="111"/>
    </row>
    <row r="135" spans="1:3" ht="11.25">
      <c r="A135" s="111"/>
      <c r="B135" s="111"/>
      <c r="C135" s="111"/>
    </row>
    <row r="136" spans="1:3" ht="11.25">
      <c r="A136" s="111"/>
      <c r="B136" s="111"/>
      <c r="C136" s="111"/>
    </row>
    <row r="137" spans="1:3" ht="11.25">
      <c r="A137" s="111"/>
      <c r="B137" s="111"/>
      <c r="C137" s="111"/>
    </row>
    <row r="138" spans="1:3" ht="11.25">
      <c r="A138" s="111"/>
      <c r="B138" s="111"/>
      <c r="C138" s="111"/>
    </row>
    <row r="139" spans="1:3" ht="11.25">
      <c r="A139" s="111"/>
      <c r="B139" s="111"/>
      <c r="C139" s="111"/>
    </row>
    <row r="140" spans="1:3" ht="11.25">
      <c r="A140" s="111"/>
      <c r="B140" s="111"/>
      <c r="C140" s="111"/>
    </row>
    <row r="141" spans="1:3" ht="11.25">
      <c r="A141" s="111"/>
      <c r="B141" s="111"/>
      <c r="C141" s="111"/>
    </row>
    <row r="142" spans="1:3" ht="11.25">
      <c r="A142" s="111"/>
      <c r="B142" s="111"/>
      <c r="C142" s="111"/>
    </row>
    <row r="143" spans="1:3" ht="11.25">
      <c r="A143" s="111"/>
      <c r="B143" s="111"/>
      <c r="C143" s="111"/>
    </row>
    <row r="144" spans="1:3" ht="11.25">
      <c r="A144" s="111"/>
      <c r="B144" s="111"/>
      <c r="C144" s="111"/>
    </row>
    <row r="145" spans="1:3" ht="11.25">
      <c r="A145" s="111"/>
      <c r="B145" s="111"/>
      <c r="C145" s="111"/>
    </row>
    <row r="146" spans="1:3" ht="11.25">
      <c r="A146" s="111"/>
      <c r="B146" s="111"/>
      <c r="C146" s="111"/>
    </row>
    <row r="147" spans="1:3" ht="11.25">
      <c r="A147" s="111"/>
      <c r="B147" s="111"/>
      <c r="C147" s="111"/>
    </row>
    <row r="148" spans="1:3" ht="11.25">
      <c r="A148" s="111"/>
      <c r="B148" s="111"/>
      <c r="C148" s="111"/>
    </row>
    <row r="149" spans="1:3" ht="11.25">
      <c r="A149" s="111"/>
      <c r="B149" s="111"/>
      <c r="C149" s="111"/>
    </row>
    <row r="150" spans="1:3" ht="11.25">
      <c r="A150" s="111"/>
      <c r="B150" s="111"/>
      <c r="C150" s="111"/>
    </row>
    <row r="151" spans="1:3" ht="11.25">
      <c r="A151" s="111"/>
      <c r="B151" s="111"/>
      <c r="C151" s="111"/>
    </row>
    <row r="152" spans="1:3" ht="11.25">
      <c r="A152" s="111"/>
      <c r="B152" s="111"/>
      <c r="C152" s="111"/>
    </row>
    <row r="153" spans="1:3" ht="11.25">
      <c r="A153" s="111"/>
      <c r="B153" s="111"/>
      <c r="C153" s="111"/>
    </row>
    <row r="154" spans="1:3" ht="11.25">
      <c r="A154" s="111"/>
      <c r="B154" s="111"/>
      <c r="C154" s="111"/>
    </row>
    <row r="155" spans="1:3" ht="11.25">
      <c r="A155" s="111"/>
      <c r="B155" s="111"/>
      <c r="C155" s="111"/>
    </row>
    <row r="156" spans="1:3" ht="11.25">
      <c r="A156" s="111"/>
      <c r="B156" s="111"/>
      <c r="C156" s="111"/>
    </row>
    <row r="157" spans="1:3" ht="11.25">
      <c r="A157" s="111"/>
      <c r="B157" s="111"/>
      <c r="C157" s="111"/>
    </row>
    <row r="158" spans="1:3" ht="11.25">
      <c r="A158" s="111"/>
      <c r="B158" s="111"/>
      <c r="C158" s="111"/>
    </row>
    <row r="159" spans="1:3" ht="11.25">
      <c r="A159" s="111"/>
      <c r="B159" s="111"/>
      <c r="C159" s="111"/>
    </row>
    <row r="160" spans="1:3" ht="11.25">
      <c r="A160" s="111"/>
      <c r="B160" s="111"/>
      <c r="C160" s="111"/>
    </row>
    <row r="161" spans="1:3" ht="11.25">
      <c r="A161" s="111"/>
      <c r="B161" s="111"/>
      <c r="C161" s="111"/>
    </row>
    <row r="162" spans="1:3" ht="11.25">
      <c r="A162" s="111"/>
      <c r="B162" s="111"/>
      <c r="C162" s="111"/>
    </row>
    <row r="163" spans="1:3" ht="11.25">
      <c r="A163" s="111"/>
      <c r="B163" s="111"/>
      <c r="C163" s="111"/>
    </row>
    <row r="164" spans="1:3" ht="11.25">
      <c r="A164" s="111"/>
      <c r="B164" s="111"/>
      <c r="C164" s="111"/>
    </row>
    <row r="165" spans="1:3" ht="11.25">
      <c r="A165" s="111"/>
      <c r="B165" s="111"/>
      <c r="C165" s="111"/>
    </row>
    <row r="166" spans="1:3" ht="11.25">
      <c r="A166" s="111"/>
      <c r="B166" s="111"/>
      <c r="C166" s="111"/>
    </row>
    <row r="167" spans="1:3" ht="11.25">
      <c r="A167" s="111"/>
      <c r="B167" s="111"/>
      <c r="C167" s="111"/>
    </row>
    <row r="168" spans="1:3" ht="11.25">
      <c r="A168" s="111"/>
      <c r="B168" s="111"/>
      <c r="C168" s="111"/>
    </row>
    <row r="169" spans="1:3" ht="11.25">
      <c r="A169" s="111"/>
      <c r="B169" s="111"/>
      <c r="C169" s="111"/>
    </row>
    <row r="170" spans="1:3" ht="11.25">
      <c r="A170" s="111"/>
      <c r="B170" s="111"/>
      <c r="C170" s="111"/>
    </row>
    <row r="171" spans="1:3" ht="11.25">
      <c r="A171" s="111"/>
      <c r="B171" s="111"/>
      <c r="C171" s="111"/>
    </row>
    <row r="172" spans="1:3" ht="11.25">
      <c r="A172" s="111"/>
      <c r="B172" s="111"/>
      <c r="C172" s="111"/>
    </row>
    <row r="173" spans="1:3" ht="11.25">
      <c r="A173" s="111"/>
      <c r="B173" s="111"/>
      <c r="C173" s="111"/>
    </row>
    <row r="174" spans="1:3" ht="11.25">
      <c r="A174" s="111"/>
      <c r="B174" s="111"/>
      <c r="C174" s="111"/>
    </row>
    <row r="175" spans="1:3" ht="11.25">
      <c r="A175" s="111"/>
      <c r="B175" s="111"/>
      <c r="C175" s="111"/>
    </row>
    <row r="176" spans="1:3" ht="11.25">
      <c r="A176" s="111"/>
      <c r="B176" s="111"/>
      <c r="C176" s="111"/>
    </row>
    <row r="177" spans="1:3" ht="11.25">
      <c r="A177" s="111"/>
      <c r="B177" s="111"/>
      <c r="C177" s="111"/>
    </row>
    <row r="178" spans="1:3" ht="11.25">
      <c r="A178" s="111"/>
      <c r="B178" s="111"/>
      <c r="C178" s="111"/>
    </row>
    <row r="179" spans="1:3" ht="11.25">
      <c r="A179" s="111"/>
      <c r="B179" s="111"/>
      <c r="C179" s="111"/>
    </row>
    <row r="180" spans="1:3" ht="11.25">
      <c r="A180" s="111"/>
      <c r="B180" s="111"/>
      <c r="C180" s="111"/>
    </row>
    <row r="181" spans="1:3" ht="11.25">
      <c r="A181" s="111"/>
      <c r="B181" s="111"/>
      <c r="C181" s="111"/>
    </row>
    <row r="182" spans="1:3" ht="11.25">
      <c r="A182" s="111"/>
      <c r="B182" s="111"/>
      <c r="C182" s="111"/>
    </row>
    <row r="183" spans="1:3" ht="11.25">
      <c r="A183" s="111"/>
      <c r="B183" s="111"/>
      <c r="C183" s="111"/>
    </row>
    <row r="184" spans="1:3" ht="11.25">
      <c r="A184" s="111"/>
      <c r="B184" s="111"/>
      <c r="C184" s="111"/>
    </row>
    <row r="185" spans="1:3" ht="11.25">
      <c r="A185" s="111"/>
      <c r="B185" s="111"/>
      <c r="C185" s="111"/>
    </row>
    <row r="186" spans="1:3" ht="11.25">
      <c r="A186" s="111"/>
      <c r="B186" s="111"/>
      <c r="C186" s="111"/>
    </row>
    <row r="187" spans="1:3" ht="11.25">
      <c r="A187" s="111"/>
      <c r="B187" s="111"/>
      <c r="C187" s="111"/>
    </row>
    <row r="188" spans="1:3" ht="11.25">
      <c r="A188" s="111"/>
      <c r="B188" s="111"/>
      <c r="C188" s="111"/>
    </row>
    <row r="189" spans="1:3" ht="11.25">
      <c r="A189" s="111"/>
      <c r="B189" s="111"/>
      <c r="C189" s="111"/>
    </row>
    <row r="190" spans="1:3" ht="11.25">
      <c r="A190" s="111"/>
      <c r="B190" s="111"/>
      <c r="C190" s="111"/>
    </row>
    <row r="191" spans="1:3" ht="11.25">
      <c r="A191" s="111"/>
      <c r="B191" s="111"/>
      <c r="C191" s="111"/>
    </row>
    <row r="192" spans="1:3" ht="11.25">
      <c r="A192" s="111"/>
      <c r="B192" s="111"/>
      <c r="C192" s="111"/>
    </row>
    <row r="193" spans="1:3" ht="11.25">
      <c r="A193" s="111"/>
      <c r="B193" s="111"/>
      <c r="C193" s="111"/>
    </row>
    <row r="194" spans="1:3" ht="11.25">
      <c r="A194" s="111"/>
      <c r="B194" s="111"/>
      <c r="C194" s="111"/>
    </row>
    <row r="195" spans="1:3" ht="11.25">
      <c r="A195" s="111"/>
      <c r="B195" s="111"/>
      <c r="C195" s="111"/>
    </row>
    <row r="196" spans="1:3" ht="11.25">
      <c r="A196" s="111"/>
      <c r="B196" s="111"/>
      <c r="C196" s="111"/>
    </row>
    <row r="197" spans="1:3" ht="11.25">
      <c r="A197" s="111"/>
      <c r="B197" s="111"/>
      <c r="C197" s="111"/>
    </row>
    <row r="198" spans="1:3" ht="11.25">
      <c r="A198" s="111"/>
      <c r="B198" s="111"/>
      <c r="C198" s="111"/>
    </row>
    <row r="199" spans="1:3" ht="11.25">
      <c r="A199" s="111"/>
      <c r="B199" s="111"/>
      <c r="C199" s="111"/>
    </row>
    <row r="200" spans="1:3" ht="11.25">
      <c r="A200" s="111"/>
      <c r="B200" s="111"/>
      <c r="C200" s="111"/>
    </row>
    <row r="201" spans="1:3" ht="11.25">
      <c r="A201" s="111"/>
      <c r="B201" s="111"/>
      <c r="C201" s="111"/>
    </row>
    <row r="202" spans="1:3" ht="11.25">
      <c r="A202" s="111"/>
      <c r="B202" s="111"/>
      <c r="C202" s="111"/>
    </row>
    <row r="203" spans="1:3" ht="11.25">
      <c r="A203" s="111"/>
      <c r="B203" s="111"/>
      <c r="C203" s="111"/>
    </row>
    <row r="204" spans="1:3" ht="11.25">
      <c r="A204" s="111"/>
      <c r="B204" s="111"/>
      <c r="C204" s="111"/>
    </row>
    <row r="205" spans="1:3" ht="11.25">
      <c r="A205" s="111"/>
      <c r="B205" s="111"/>
      <c r="C205" s="111"/>
    </row>
    <row r="206" spans="1:3" ht="11.25">
      <c r="A206" s="111"/>
      <c r="B206" s="111"/>
      <c r="C206" s="111"/>
    </row>
    <row r="207" spans="1:3" ht="11.25">
      <c r="A207" s="111"/>
      <c r="B207" s="111"/>
      <c r="C207" s="111"/>
    </row>
    <row r="208" spans="1:3" ht="11.25">
      <c r="A208" s="111"/>
      <c r="B208" s="111"/>
      <c r="C208" s="111"/>
    </row>
    <row r="209" spans="1:3" ht="11.25">
      <c r="A209" s="111"/>
      <c r="B209" s="111"/>
      <c r="C209" s="111"/>
    </row>
    <row r="210" spans="1:3" ht="11.25">
      <c r="A210" s="111"/>
      <c r="B210" s="111"/>
      <c r="C210" s="111"/>
    </row>
    <row r="211" spans="1:3" ht="11.25">
      <c r="A211" s="111"/>
      <c r="B211" s="111"/>
      <c r="C211" s="111"/>
    </row>
    <row r="212" spans="1:3" ht="11.25">
      <c r="A212" s="111"/>
      <c r="B212" s="111"/>
      <c r="C212" s="111"/>
    </row>
    <row r="213" spans="1:3" ht="11.25">
      <c r="A213" s="111"/>
      <c r="B213" s="111"/>
      <c r="C213" s="111"/>
    </row>
    <row r="214" spans="1:3" ht="11.25">
      <c r="A214" s="111"/>
      <c r="B214" s="111"/>
      <c r="C214" s="111"/>
    </row>
    <row r="215" spans="1:3" ht="11.25">
      <c r="A215" s="111"/>
      <c r="B215" s="111"/>
      <c r="C215" s="111"/>
    </row>
    <row r="216" spans="1:3" ht="11.25">
      <c r="A216" s="111"/>
      <c r="B216" s="111"/>
      <c r="C216" s="111"/>
    </row>
    <row r="217" spans="1:3" ht="11.25">
      <c r="A217" s="111"/>
      <c r="B217" s="111"/>
      <c r="C217" s="111"/>
    </row>
    <row r="218" spans="1:3" ht="11.25">
      <c r="A218" s="111"/>
      <c r="B218" s="111"/>
      <c r="C218" s="111"/>
    </row>
    <row r="219" spans="1:3" ht="11.25">
      <c r="A219" s="111"/>
      <c r="B219" s="111"/>
      <c r="C219" s="111"/>
    </row>
    <row r="220" spans="1:3" ht="11.25">
      <c r="A220" s="111"/>
      <c r="B220" s="111"/>
      <c r="C220" s="111"/>
    </row>
    <row r="221" spans="1:3" ht="11.25">
      <c r="A221" s="111"/>
      <c r="B221" s="111"/>
      <c r="C221" s="111"/>
    </row>
    <row r="222" spans="1:3" ht="11.25">
      <c r="A222" s="111"/>
      <c r="B222" s="111"/>
      <c r="C222" s="111"/>
    </row>
    <row r="223" spans="1:3" ht="11.25">
      <c r="A223" s="111"/>
      <c r="B223" s="111"/>
      <c r="C223" s="111"/>
    </row>
    <row r="224" spans="1:3" ht="11.25">
      <c r="A224" s="111"/>
      <c r="B224" s="111"/>
      <c r="C224" s="111"/>
    </row>
    <row r="225" spans="1:3" ht="11.25">
      <c r="A225" s="111"/>
      <c r="B225" s="111"/>
      <c r="C225" s="111"/>
    </row>
    <row r="226" spans="1:3" ht="11.25">
      <c r="A226" s="111"/>
      <c r="B226" s="111"/>
      <c r="C226" s="111"/>
    </row>
    <row r="227" spans="1:3" ht="11.25">
      <c r="A227" s="111"/>
      <c r="B227" s="111"/>
      <c r="C227" s="111"/>
    </row>
    <row r="228" spans="1:3" ht="11.25">
      <c r="A228" s="111"/>
      <c r="B228" s="111"/>
      <c r="C228" s="111"/>
    </row>
    <row r="229" spans="1:3" ht="11.25">
      <c r="A229" s="111"/>
      <c r="B229" s="111"/>
      <c r="C229" s="111"/>
    </row>
    <row r="230" spans="1:3" ht="11.25">
      <c r="A230" s="111"/>
      <c r="B230" s="111"/>
      <c r="C230" s="111"/>
    </row>
    <row r="231" spans="1:3" ht="11.25">
      <c r="A231" s="111"/>
      <c r="B231" s="111"/>
      <c r="C231" s="111"/>
    </row>
    <row r="232" spans="1:3" ht="11.25">
      <c r="A232" s="111"/>
      <c r="B232" s="111"/>
      <c r="C232" s="111"/>
    </row>
    <row r="233" spans="1:3" ht="11.25">
      <c r="A233" s="111"/>
      <c r="B233" s="111"/>
      <c r="C233" s="111"/>
    </row>
    <row r="234" spans="1:3" ht="11.25">
      <c r="A234" s="111"/>
      <c r="B234" s="111"/>
      <c r="C234" s="111"/>
    </row>
    <row r="235" spans="1:3" ht="11.25">
      <c r="A235" s="111"/>
      <c r="B235" s="111"/>
      <c r="C235" s="111"/>
    </row>
    <row r="236" spans="1:3" ht="11.25">
      <c r="A236" s="111"/>
      <c r="B236" s="111"/>
      <c r="C236" s="111"/>
    </row>
    <row r="237" spans="1:3" ht="11.25">
      <c r="A237" s="111"/>
      <c r="B237" s="111"/>
      <c r="C237" s="111"/>
    </row>
    <row r="238" spans="1:3" ht="11.25">
      <c r="A238" s="111"/>
      <c r="B238" s="111"/>
      <c r="C238" s="111"/>
    </row>
    <row r="239" spans="1:3" ht="11.25">
      <c r="A239" s="111"/>
      <c r="B239" s="111"/>
      <c r="C239" s="111"/>
    </row>
    <row r="240" spans="1:3" ht="11.25">
      <c r="A240" s="111"/>
      <c r="B240" s="111"/>
      <c r="C240" s="111"/>
    </row>
    <row r="241" spans="1:3" ht="11.25">
      <c r="A241" s="111"/>
      <c r="B241" s="111"/>
      <c r="C241" s="111"/>
    </row>
    <row r="242" spans="1:3" ht="11.25">
      <c r="A242" s="111"/>
      <c r="B242" s="111"/>
      <c r="C242" s="111"/>
    </row>
    <row r="243" spans="1:3" ht="11.25">
      <c r="A243" s="111"/>
      <c r="B243" s="111"/>
      <c r="C243" s="111"/>
    </row>
    <row r="244" spans="1:3" ht="11.25">
      <c r="A244" s="111"/>
      <c r="B244" s="111"/>
      <c r="C244" s="111"/>
    </row>
    <row r="245" spans="1:3" ht="11.25">
      <c r="A245" s="111"/>
      <c r="B245" s="111"/>
      <c r="C245" s="111"/>
    </row>
    <row r="246" spans="1:3" ht="11.25">
      <c r="A246" s="111"/>
      <c r="B246" s="111"/>
      <c r="C246" s="111"/>
    </row>
    <row r="247" spans="1:3" ht="11.25">
      <c r="A247" s="111"/>
      <c r="B247" s="111"/>
      <c r="C247" s="111"/>
    </row>
    <row r="248" spans="1:3" ht="11.25">
      <c r="A248" s="111"/>
      <c r="B248" s="111"/>
      <c r="C248" s="111"/>
    </row>
    <row r="249" spans="1:3" ht="11.25">
      <c r="A249" s="111"/>
      <c r="B249" s="111"/>
      <c r="C249" s="111"/>
    </row>
    <row r="250" spans="1:3" ht="11.25">
      <c r="A250" s="111"/>
      <c r="B250" s="111"/>
      <c r="C250" s="111"/>
    </row>
    <row r="251" spans="1:3" ht="11.25">
      <c r="A251" s="111"/>
      <c r="B251" s="111"/>
      <c r="C251" s="111"/>
    </row>
    <row r="252" spans="1:3" ht="11.25">
      <c r="A252" s="111"/>
      <c r="B252" s="111"/>
      <c r="C252" s="111"/>
    </row>
    <row r="253" spans="1:3" ht="11.25">
      <c r="A253" s="111"/>
      <c r="B253" s="111"/>
      <c r="C253" s="111"/>
    </row>
    <row r="254" spans="1:3" ht="11.25">
      <c r="A254" s="111"/>
      <c r="B254" s="111"/>
      <c r="C254" s="111"/>
    </row>
    <row r="255" spans="1:3" ht="11.25">
      <c r="A255" s="111"/>
      <c r="B255" s="111"/>
      <c r="C255" s="111"/>
    </row>
    <row r="256" spans="1:3" ht="11.25">
      <c r="A256" s="111"/>
      <c r="B256" s="111"/>
      <c r="C256" s="111"/>
    </row>
    <row r="257" spans="1:3" ht="11.25">
      <c r="A257" s="111"/>
      <c r="B257" s="111"/>
      <c r="C257" s="111"/>
    </row>
    <row r="258" spans="1:3" ht="11.25">
      <c r="A258" s="111"/>
      <c r="B258" s="111"/>
      <c r="C258" s="111"/>
    </row>
    <row r="259" spans="1:3" ht="11.25">
      <c r="A259" s="111"/>
      <c r="B259" s="111"/>
      <c r="C259" s="111"/>
    </row>
    <row r="260" spans="1:3" ht="11.25">
      <c r="A260" s="111"/>
      <c r="B260" s="111"/>
      <c r="C260" s="111"/>
    </row>
    <row r="261" spans="1:3" ht="11.25">
      <c r="A261" s="111"/>
      <c r="B261" s="111"/>
      <c r="C261" s="111"/>
    </row>
    <row r="262" spans="1:3" ht="11.25">
      <c r="A262" s="111"/>
      <c r="B262" s="111"/>
      <c r="C262" s="111"/>
    </row>
    <row r="263" spans="1:3" ht="11.25">
      <c r="A263" s="111"/>
      <c r="B263" s="111"/>
      <c r="C263" s="111"/>
    </row>
    <row r="264" spans="1:3" ht="11.25">
      <c r="A264" s="111"/>
      <c r="B264" s="111"/>
      <c r="C264" s="111"/>
    </row>
    <row r="265" spans="1:3" ht="11.25">
      <c r="A265" s="111"/>
      <c r="B265" s="111"/>
      <c r="C265" s="111"/>
    </row>
    <row r="266" spans="1:3" ht="11.25">
      <c r="A266" s="111"/>
      <c r="B266" s="111"/>
      <c r="C266" s="111"/>
    </row>
    <row r="267" spans="1:3" ht="11.25">
      <c r="A267" s="111"/>
      <c r="B267" s="111"/>
      <c r="C267" s="111"/>
    </row>
    <row r="268" spans="1:3" ht="11.25">
      <c r="A268" s="111"/>
      <c r="B268" s="111"/>
      <c r="C268" s="111"/>
    </row>
    <row r="269" spans="1:3" ht="11.25">
      <c r="A269" s="111"/>
      <c r="B269" s="111"/>
      <c r="C269" s="111"/>
    </row>
    <row r="270" spans="1:3" ht="11.25">
      <c r="A270" s="111"/>
      <c r="B270" s="111"/>
      <c r="C270" s="111"/>
    </row>
    <row r="271" spans="1:3" ht="11.25">
      <c r="A271" s="111"/>
      <c r="B271" s="111"/>
      <c r="C271" s="111"/>
    </row>
    <row r="272" spans="1:3" ht="11.25">
      <c r="A272" s="111"/>
      <c r="B272" s="111"/>
      <c r="C272" s="111"/>
    </row>
    <row r="273" spans="1:3" ht="11.25">
      <c r="A273" s="111"/>
      <c r="B273" s="111"/>
      <c r="C273" s="111"/>
    </row>
    <row r="274" spans="1:3" ht="11.25">
      <c r="A274" s="111"/>
      <c r="B274" s="111"/>
      <c r="C274" s="111"/>
    </row>
    <row r="275" spans="1:3" ht="11.25">
      <c r="A275" s="111"/>
      <c r="B275" s="111"/>
      <c r="C275" s="111"/>
    </row>
    <row r="276" spans="1:3" ht="11.25">
      <c r="A276" s="111"/>
      <c r="B276" s="111"/>
      <c r="C276" s="111"/>
    </row>
    <row r="277" spans="1:3" ht="11.25">
      <c r="A277" s="111"/>
      <c r="B277" s="111"/>
      <c r="C277" s="111"/>
    </row>
    <row r="278" spans="1:3" ht="11.25">
      <c r="A278" s="111"/>
      <c r="B278" s="111"/>
      <c r="C278" s="111"/>
    </row>
    <row r="279" spans="1:3" ht="11.25">
      <c r="A279" s="111"/>
      <c r="B279" s="111"/>
      <c r="C279" s="111"/>
    </row>
    <row r="280" spans="1:3" ht="11.25">
      <c r="A280" s="111"/>
      <c r="B280" s="111"/>
      <c r="C280" s="111"/>
    </row>
    <row r="281" spans="1:3" ht="11.25">
      <c r="A281" s="111"/>
      <c r="B281" s="111"/>
      <c r="C281" s="111"/>
    </row>
    <row r="282" spans="1:3" ht="11.25">
      <c r="A282" s="111"/>
      <c r="B282" s="111"/>
      <c r="C282" s="111"/>
    </row>
    <row r="283" spans="1:3" ht="11.25">
      <c r="A283" s="111"/>
      <c r="B283" s="111"/>
      <c r="C283" s="111"/>
    </row>
    <row r="284" spans="1:3" ht="11.25">
      <c r="A284" s="111"/>
      <c r="B284" s="111"/>
      <c r="C284" s="111"/>
    </row>
    <row r="285" spans="1:3" ht="11.25">
      <c r="A285" s="111"/>
      <c r="B285" s="111"/>
      <c r="C285" s="111"/>
    </row>
    <row r="286" spans="1:3" ht="11.25">
      <c r="A286" s="111"/>
      <c r="B286" s="111"/>
      <c r="C286" s="111"/>
    </row>
    <row r="287" spans="1:3" ht="11.25">
      <c r="A287" s="111"/>
      <c r="B287" s="111"/>
      <c r="C287" s="111"/>
    </row>
    <row r="288" spans="1:3" ht="11.25">
      <c r="A288" s="111"/>
      <c r="B288" s="111"/>
      <c r="C288" s="111"/>
    </row>
    <row r="289" spans="1:3" ht="11.25">
      <c r="A289" s="111"/>
      <c r="B289" s="111"/>
      <c r="C289" s="111"/>
    </row>
    <row r="290" spans="1:3" ht="11.25">
      <c r="A290" s="111"/>
      <c r="B290" s="111"/>
      <c r="C290" s="111"/>
    </row>
    <row r="291" spans="1:3" ht="11.25">
      <c r="A291" s="111"/>
      <c r="B291" s="111"/>
      <c r="C291" s="111"/>
    </row>
    <row r="292" spans="1:3" ht="11.25">
      <c r="A292" s="111"/>
      <c r="B292" s="111"/>
      <c r="C292" s="111"/>
    </row>
    <row r="293" spans="1:3" ht="11.25">
      <c r="A293" s="111"/>
      <c r="B293" s="111"/>
      <c r="C293" s="111"/>
    </row>
    <row r="294" spans="1:3" ht="11.25">
      <c r="A294" s="111"/>
      <c r="B294" s="111"/>
      <c r="C294" s="111"/>
    </row>
    <row r="295" spans="1:3" ht="11.25">
      <c r="A295" s="111"/>
      <c r="B295" s="111"/>
      <c r="C295" s="111"/>
    </row>
    <row r="296" spans="1:3" ht="11.25">
      <c r="A296" s="111"/>
      <c r="B296" s="111"/>
      <c r="C296" s="111"/>
    </row>
    <row r="297" spans="1:3" ht="11.25">
      <c r="A297" s="111"/>
      <c r="B297" s="111"/>
      <c r="C297" s="111"/>
    </row>
    <row r="298" spans="1:3" ht="11.25">
      <c r="A298" s="111"/>
      <c r="B298" s="111"/>
      <c r="C298" s="111"/>
    </row>
    <row r="299" spans="1:3" ht="11.25">
      <c r="A299" s="111"/>
      <c r="B299" s="111"/>
      <c r="C299" s="111"/>
    </row>
    <row r="300" spans="1:3" ht="11.25">
      <c r="A300" s="111"/>
      <c r="B300" s="111"/>
      <c r="C300" s="111"/>
    </row>
    <row r="301" spans="1:3" ht="11.25">
      <c r="A301" s="111"/>
      <c r="B301" s="111"/>
      <c r="C301" s="111"/>
    </row>
    <row r="302" spans="1:3" ht="11.25">
      <c r="A302" s="111"/>
      <c r="B302" s="111"/>
      <c r="C302" s="111"/>
    </row>
    <row r="303" spans="1:3" ht="11.25">
      <c r="A303" s="111"/>
      <c r="B303" s="111"/>
      <c r="C303" s="111"/>
    </row>
    <row r="304" spans="1:3" ht="11.25">
      <c r="A304" s="111"/>
      <c r="B304" s="111"/>
      <c r="C304" s="111"/>
    </row>
    <row r="305" spans="1:3" ht="11.25">
      <c r="A305" s="111"/>
      <c r="B305" s="111"/>
      <c r="C305" s="111"/>
    </row>
    <row r="306" spans="1:3" ht="11.25">
      <c r="A306" s="111"/>
      <c r="B306" s="111"/>
      <c r="C306" s="111"/>
    </row>
    <row r="307" spans="1:3" ht="11.25">
      <c r="A307" s="111"/>
      <c r="B307" s="111"/>
      <c r="C307" s="111"/>
    </row>
    <row r="308" spans="1:3" ht="11.25">
      <c r="A308" s="111"/>
      <c r="B308" s="111"/>
      <c r="C308" s="111"/>
    </row>
    <row r="309" spans="1:3" ht="11.25">
      <c r="A309" s="111"/>
      <c r="B309" s="111"/>
      <c r="C309" s="111"/>
    </row>
    <row r="310" spans="1:3" ht="11.25">
      <c r="A310" s="111"/>
      <c r="B310" s="111"/>
      <c r="C310" s="111"/>
    </row>
    <row r="311" spans="1:3" ht="11.25">
      <c r="A311" s="111"/>
      <c r="B311" s="111"/>
      <c r="C311" s="111"/>
    </row>
    <row r="312" spans="1:3" ht="11.25">
      <c r="A312" s="111"/>
      <c r="B312" s="111"/>
      <c r="C312" s="111"/>
    </row>
    <row r="313" spans="1:3" ht="11.25">
      <c r="A313" s="111"/>
      <c r="B313" s="111"/>
      <c r="C313" s="111"/>
    </row>
    <row r="314" spans="1:3" ht="11.25">
      <c r="A314" s="111"/>
      <c r="B314" s="111"/>
      <c r="C314" s="111"/>
    </row>
    <row r="315" spans="1:3" ht="11.25">
      <c r="A315" s="111"/>
      <c r="B315" s="111"/>
      <c r="C315" s="111"/>
    </row>
    <row r="316" spans="1:3" ht="11.25">
      <c r="A316" s="111"/>
      <c r="B316" s="111"/>
      <c r="C316" s="111"/>
    </row>
    <row r="317" spans="1:3" ht="11.25">
      <c r="A317" s="111"/>
      <c r="B317" s="111"/>
      <c r="C317" s="111"/>
    </row>
    <row r="318" spans="1:3" ht="11.25">
      <c r="A318" s="111"/>
      <c r="B318" s="111"/>
      <c r="C318" s="111"/>
    </row>
    <row r="319" spans="1:3" ht="11.25">
      <c r="A319" s="111"/>
      <c r="B319" s="111"/>
      <c r="C319" s="111"/>
    </row>
    <row r="320" spans="1:3" ht="11.25">
      <c r="A320" s="111"/>
      <c r="B320" s="111"/>
      <c r="C320" s="111"/>
    </row>
    <row r="321" spans="1:3" ht="11.25">
      <c r="A321" s="111"/>
      <c r="B321" s="111"/>
      <c r="C321" s="111"/>
    </row>
    <row r="322" spans="1:3" ht="11.25">
      <c r="A322" s="111"/>
      <c r="B322" s="111"/>
      <c r="C322" s="111"/>
    </row>
    <row r="323" spans="1:3" ht="11.25">
      <c r="A323" s="111"/>
      <c r="B323" s="111"/>
      <c r="C323" s="111"/>
    </row>
    <row r="324" spans="1:3" ht="11.25">
      <c r="A324" s="111"/>
      <c r="B324" s="111"/>
      <c r="C324" s="111"/>
    </row>
    <row r="325" spans="1:3" ht="11.25">
      <c r="A325" s="111"/>
      <c r="B325" s="111"/>
      <c r="C325" s="111"/>
    </row>
    <row r="326" spans="1:3" ht="11.25">
      <c r="A326" s="111"/>
      <c r="B326" s="111"/>
      <c r="C326" s="111"/>
    </row>
    <row r="327" spans="1:3" ht="11.25">
      <c r="A327" s="111"/>
      <c r="B327" s="111"/>
      <c r="C327" s="111"/>
    </row>
    <row r="328" spans="1:3" ht="11.25">
      <c r="A328" s="111"/>
      <c r="B328" s="111"/>
      <c r="C328" s="111"/>
    </row>
    <row r="329" spans="1:3" ht="11.25">
      <c r="A329" s="111"/>
      <c r="B329" s="111"/>
      <c r="C329" s="111"/>
    </row>
    <row r="330" spans="1:3" ht="11.25">
      <c r="A330" s="111"/>
      <c r="B330" s="111"/>
      <c r="C330" s="111"/>
    </row>
    <row r="331" spans="1:3" ht="11.25">
      <c r="A331" s="111"/>
      <c r="B331" s="111"/>
      <c r="C331" s="111"/>
    </row>
    <row r="332" spans="1:3" ht="11.25">
      <c r="A332" s="111"/>
      <c r="B332" s="111"/>
      <c r="C332" s="111"/>
    </row>
    <row r="333" spans="1:3" ht="11.25">
      <c r="A333" s="111"/>
      <c r="B333" s="111"/>
      <c r="C333" s="111"/>
    </row>
    <row r="334" spans="1:3" ht="11.25">
      <c r="A334" s="111"/>
      <c r="B334" s="111"/>
      <c r="C334" s="111"/>
    </row>
    <row r="335" spans="1:3" ht="11.25">
      <c r="A335" s="111"/>
      <c r="B335" s="111"/>
      <c r="C335" s="111"/>
    </row>
    <row r="336" spans="1:3" ht="11.25">
      <c r="A336" s="111"/>
      <c r="B336" s="111"/>
      <c r="C336" s="111"/>
    </row>
    <row r="337" spans="1:3" ht="11.25">
      <c r="A337" s="111"/>
      <c r="B337" s="111"/>
      <c r="C337" s="111"/>
    </row>
    <row r="338" spans="1:3" ht="11.25">
      <c r="A338" s="111"/>
      <c r="B338" s="111"/>
      <c r="C338" s="111"/>
    </row>
    <row r="339" spans="1:3" ht="11.25">
      <c r="A339" s="111"/>
      <c r="B339" s="111"/>
      <c r="C339" s="111"/>
    </row>
    <row r="340" spans="1:3" ht="11.25">
      <c r="A340" s="111"/>
      <c r="B340" s="111"/>
      <c r="C340" s="111"/>
    </row>
    <row r="341" spans="1:3" ht="11.25">
      <c r="A341" s="111"/>
      <c r="B341" s="111"/>
      <c r="C341" s="111"/>
    </row>
    <row r="342" spans="1:3" ht="11.25">
      <c r="A342" s="111"/>
      <c r="B342" s="111"/>
      <c r="C342" s="111"/>
    </row>
    <row r="343" spans="1:3" ht="11.25">
      <c r="A343" s="111"/>
      <c r="B343" s="111"/>
      <c r="C343" s="111"/>
    </row>
    <row r="344" spans="1:3" ht="11.25">
      <c r="A344" s="111"/>
      <c r="B344" s="111"/>
      <c r="C344" s="111"/>
    </row>
    <row r="345" spans="1:3" ht="11.25">
      <c r="A345" s="111"/>
      <c r="B345" s="111"/>
      <c r="C345" s="111"/>
    </row>
    <row r="346" spans="1:3" ht="11.25">
      <c r="A346" s="111"/>
      <c r="B346" s="111"/>
      <c r="C346" s="111"/>
    </row>
    <row r="347" spans="1:3" ht="11.25">
      <c r="A347" s="111"/>
      <c r="B347" s="111"/>
      <c r="C347" s="111"/>
    </row>
    <row r="348" spans="1:3" ht="11.25">
      <c r="A348" s="111"/>
      <c r="B348" s="111"/>
      <c r="C348" s="111"/>
    </row>
    <row r="349" spans="1:3" ht="11.25">
      <c r="A349" s="111"/>
      <c r="B349" s="111"/>
      <c r="C349" s="111"/>
    </row>
    <row r="350" spans="1:3" ht="11.25">
      <c r="A350" s="111"/>
      <c r="B350" s="111"/>
      <c r="C350" s="111"/>
    </row>
    <row r="351" spans="1:3" ht="11.25">
      <c r="A351" s="111"/>
      <c r="B351" s="111"/>
      <c r="C351" s="111"/>
    </row>
    <row r="352" spans="1:3" ht="11.25">
      <c r="A352" s="111"/>
      <c r="B352" s="111"/>
      <c r="C352" s="111"/>
    </row>
    <row r="353" spans="1:3" ht="11.25">
      <c r="A353" s="111"/>
      <c r="B353" s="111"/>
      <c r="C353" s="111"/>
    </row>
    <row r="354" spans="1:3" ht="11.25">
      <c r="A354" s="111"/>
      <c r="B354" s="111"/>
      <c r="C354" s="111"/>
    </row>
    <row r="355" spans="1:3" ht="11.25">
      <c r="A355" s="111"/>
      <c r="B355" s="111"/>
      <c r="C355" s="111"/>
    </row>
    <row r="356" spans="1:3" ht="11.25">
      <c r="A356" s="111"/>
      <c r="B356" s="111"/>
      <c r="C356" s="111"/>
    </row>
    <row r="357" spans="1:3" ht="11.25">
      <c r="A357" s="111"/>
      <c r="B357" s="111"/>
      <c r="C357" s="111"/>
    </row>
    <row r="358" spans="1:3" ht="11.25">
      <c r="A358" s="111"/>
      <c r="B358" s="111"/>
      <c r="C358" s="111"/>
    </row>
    <row r="359" spans="1:3" ht="11.25">
      <c r="A359" s="111"/>
      <c r="B359" s="111"/>
      <c r="C359" s="111"/>
    </row>
    <row r="360" spans="1:3" ht="11.25">
      <c r="A360" s="111"/>
      <c r="B360" s="111"/>
      <c r="C360" s="111"/>
    </row>
    <row r="361" spans="1:3" ht="11.25">
      <c r="A361" s="111"/>
      <c r="B361" s="111"/>
      <c r="C361" s="111"/>
    </row>
    <row r="362" spans="1:3" ht="11.25">
      <c r="A362" s="111"/>
      <c r="B362" s="111"/>
      <c r="C362" s="111"/>
    </row>
    <row r="363" spans="1:3" ht="11.25">
      <c r="A363" s="111"/>
      <c r="B363" s="111"/>
      <c r="C363" s="111"/>
    </row>
    <row r="364" spans="1:3" ht="11.25">
      <c r="A364" s="111"/>
      <c r="B364" s="111"/>
      <c r="C364" s="111"/>
    </row>
    <row r="365" spans="1:3" ht="11.25">
      <c r="A365" s="111"/>
      <c r="B365" s="111"/>
      <c r="C365" s="111"/>
    </row>
    <row r="366" spans="1:3" ht="11.25">
      <c r="A366" s="111"/>
      <c r="B366" s="111"/>
      <c r="C366" s="111"/>
    </row>
    <row r="367" spans="1:3" ht="11.25">
      <c r="A367" s="111"/>
      <c r="B367" s="111"/>
      <c r="C367" s="111"/>
    </row>
    <row r="368" spans="1:3" ht="11.25">
      <c r="A368" s="111"/>
      <c r="B368" s="111"/>
      <c r="C368" s="111"/>
    </row>
    <row r="369" spans="1:3" ht="11.25">
      <c r="A369" s="111"/>
      <c r="B369" s="111"/>
      <c r="C369" s="111"/>
    </row>
    <row r="370" spans="1:3" ht="11.25">
      <c r="A370" s="111"/>
      <c r="B370" s="111"/>
      <c r="C370" s="111"/>
    </row>
    <row r="371" spans="1:3" ht="11.25">
      <c r="A371" s="111"/>
      <c r="B371" s="111"/>
      <c r="C371" s="111"/>
    </row>
    <row r="372" spans="1:3" ht="11.25">
      <c r="A372" s="111"/>
      <c r="B372" s="111"/>
      <c r="C372" s="111"/>
    </row>
    <row r="373" spans="1:3" ht="11.25">
      <c r="A373" s="111"/>
      <c r="B373" s="111"/>
      <c r="C373" s="111"/>
    </row>
    <row r="374" spans="1:3" ht="11.25">
      <c r="A374" s="111"/>
      <c r="B374" s="111"/>
      <c r="C374" s="111"/>
    </row>
    <row r="375" spans="1:3" ht="11.25">
      <c r="A375" s="111"/>
      <c r="B375" s="111"/>
      <c r="C375" s="111"/>
    </row>
    <row r="376" spans="1:3" ht="11.25">
      <c r="A376" s="111"/>
      <c r="B376" s="111"/>
      <c r="C376" s="111"/>
    </row>
    <row r="377" spans="1:3" ht="11.25">
      <c r="A377" s="111"/>
      <c r="B377" s="111"/>
      <c r="C377" s="111"/>
    </row>
    <row r="378" spans="1:3" ht="11.25">
      <c r="A378" s="111"/>
      <c r="B378" s="111"/>
      <c r="C378" s="111"/>
    </row>
    <row r="379" spans="1:3" ht="11.25">
      <c r="A379" s="111"/>
      <c r="B379" s="111"/>
      <c r="C379" s="111"/>
    </row>
    <row r="380" spans="1:3" ht="11.25">
      <c r="A380" s="111"/>
      <c r="B380" s="111"/>
      <c r="C380" s="111"/>
    </row>
    <row r="381" spans="1:3" ht="11.25">
      <c r="A381" s="111"/>
      <c r="B381" s="111"/>
      <c r="C381" s="111"/>
    </row>
    <row r="382" spans="1:3" ht="11.25">
      <c r="A382" s="111"/>
      <c r="B382" s="111"/>
      <c r="C382" s="111"/>
    </row>
    <row r="383" spans="1:3" ht="11.25">
      <c r="A383" s="111"/>
      <c r="B383" s="111"/>
      <c r="C383" s="111"/>
    </row>
    <row r="384" spans="1:3" ht="11.25">
      <c r="A384" s="111"/>
      <c r="B384" s="111"/>
      <c r="C384" s="111"/>
    </row>
    <row r="385" spans="1:3" ht="11.25">
      <c r="A385" s="111"/>
      <c r="B385" s="111"/>
      <c r="C385" s="111"/>
    </row>
    <row r="386" spans="1:3" ht="11.25">
      <c r="A386" s="111"/>
      <c r="B386" s="111"/>
      <c r="C386" s="111"/>
    </row>
    <row r="387" spans="1:3" ht="11.25">
      <c r="A387" s="111"/>
      <c r="B387" s="111"/>
      <c r="C387" s="111"/>
    </row>
    <row r="388" spans="1:3" ht="11.25">
      <c r="A388" s="111"/>
      <c r="B388" s="111"/>
      <c r="C388" s="111"/>
    </row>
    <row r="389" spans="1:3" ht="11.25">
      <c r="A389" s="111"/>
      <c r="B389" s="111"/>
      <c r="C389" s="111"/>
    </row>
    <row r="390" spans="1:3" ht="11.25">
      <c r="A390" s="111"/>
      <c r="B390" s="111"/>
      <c r="C390" s="111"/>
    </row>
    <row r="391" spans="1:3" ht="11.25">
      <c r="A391" s="111"/>
      <c r="B391" s="111"/>
      <c r="C391" s="111"/>
    </row>
    <row r="392" spans="1:3" ht="11.25">
      <c r="A392" s="111"/>
      <c r="B392" s="111"/>
      <c r="C392" s="111"/>
    </row>
    <row r="393" spans="1:3" ht="11.25">
      <c r="A393" s="111"/>
      <c r="B393" s="111"/>
      <c r="C393" s="111"/>
    </row>
    <row r="394" spans="1:3" ht="11.25">
      <c r="A394" s="111"/>
      <c r="B394" s="111"/>
      <c r="C394" s="111"/>
    </row>
    <row r="395" spans="1:3" ht="11.25">
      <c r="A395" s="111"/>
      <c r="B395" s="111"/>
      <c r="C395" s="111"/>
    </row>
    <row r="396" spans="1:3" ht="11.25">
      <c r="A396" s="111"/>
      <c r="B396" s="111"/>
      <c r="C396" s="111"/>
    </row>
    <row r="397" spans="1:3" ht="11.25">
      <c r="A397" s="111"/>
      <c r="B397" s="111"/>
      <c r="C397" s="111"/>
    </row>
    <row r="398" spans="1:3" ht="11.25">
      <c r="A398" s="111"/>
      <c r="B398" s="111"/>
      <c r="C398" s="111"/>
    </row>
    <row r="399" spans="1:3" ht="11.25">
      <c r="A399" s="111"/>
      <c r="B399" s="111"/>
      <c r="C399" s="111"/>
    </row>
    <row r="400" spans="1:3" ht="11.25">
      <c r="A400" s="111"/>
      <c r="B400" s="111"/>
      <c r="C400" s="111"/>
    </row>
    <row r="401" spans="1:3" ht="11.25">
      <c r="A401" s="111"/>
      <c r="B401" s="111"/>
      <c r="C401" s="111"/>
    </row>
    <row r="402" spans="1:3" ht="11.25">
      <c r="A402" s="111"/>
      <c r="B402" s="111"/>
      <c r="C402" s="111"/>
    </row>
    <row r="403" spans="1:3" ht="11.25">
      <c r="A403" s="111"/>
      <c r="B403" s="111"/>
      <c r="C403" s="111"/>
    </row>
    <row r="404" spans="1:3" ht="11.25">
      <c r="A404" s="111"/>
      <c r="B404" s="111"/>
      <c r="C404" s="111"/>
    </row>
    <row r="405" spans="1:3" ht="11.25">
      <c r="A405" s="111"/>
      <c r="B405" s="111"/>
      <c r="C405" s="111"/>
    </row>
    <row r="406" spans="1:3" ht="11.25">
      <c r="A406" s="111"/>
      <c r="B406" s="111"/>
      <c r="C406" s="111"/>
    </row>
    <row r="407" spans="1:3" ht="11.25">
      <c r="A407" s="111"/>
      <c r="B407" s="111"/>
      <c r="C407" s="111"/>
    </row>
    <row r="408" spans="1:3" ht="11.25">
      <c r="A408" s="111"/>
      <c r="B408" s="111"/>
      <c r="C408" s="111"/>
    </row>
    <row r="409" spans="1:3" ht="11.25">
      <c r="A409" s="111"/>
      <c r="B409" s="111"/>
      <c r="C409" s="111"/>
    </row>
    <row r="410" spans="1:3" ht="11.25">
      <c r="A410" s="111"/>
      <c r="B410" s="111"/>
      <c r="C410" s="111"/>
    </row>
    <row r="411" spans="1:3" ht="11.25">
      <c r="A411" s="111"/>
      <c r="B411" s="111"/>
      <c r="C411" s="111"/>
    </row>
    <row r="412" spans="1:3" ht="11.25">
      <c r="A412" s="111"/>
      <c r="B412" s="111"/>
      <c r="C412" s="111"/>
    </row>
    <row r="413" spans="1:3" ht="11.25">
      <c r="A413" s="111"/>
      <c r="B413" s="111"/>
      <c r="C413" s="111"/>
    </row>
    <row r="414" spans="1:3" ht="11.25">
      <c r="A414" s="111"/>
      <c r="B414" s="111"/>
      <c r="C414" s="111"/>
    </row>
    <row r="415" spans="1:3" ht="11.25">
      <c r="A415" s="111"/>
      <c r="B415" s="111"/>
      <c r="C415" s="111"/>
    </row>
    <row r="416" spans="1:3" ht="11.25">
      <c r="A416" s="111"/>
      <c r="B416" s="111"/>
      <c r="C416" s="111"/>
    </row>
    <row r="417" spans="1:3" ht="11.25">
      <c r="A417" s="111"/>
      <c r="B417" s="111"/>
      <c r="C417" s="111"/>
    </row>
    <row r="418" spans="1:3" ht="11.25">
      <c r="A418" s="111"/>
      <c r="B418" s="111"/>
      <c r="C418" s="111"/>
    </row>
    <row r="419" spans="1:3" ht="11.25">
      <c r="A419" s="111"/>
      <c r="B419" s="111"/>
      <c r="C419" s="111"/>
    </row>
    <row r="420" spans="1:3" ht="11.25">
      <c r="A420" s="111"/>
      <c r="B420" s="111"/>
      <c r="C420" s="111"/>
    </row>
    <row r="421" spans="1:3" ht="11.25">
      <c r="A421" s="111"/>
      <c r="B421" s="111"/>
      <c r="C421" s="111"/>
    </row>
    <row r="422" spans="1:3" ht="11.25">
      <c r="A422" s="111"/>
      <c r="B422" s="111"/>
      <c r="C422" s="111"/>
    </row>
    <row r="423" spans="1:3" ht="11.25">
      <c r="A423" s="111"/>
      <c r="B423" s="111"/>
      <c r="C423" s="111"/>
    </row>
    <row r="424" spans="1:3" ht="11.25">
      <c r="A424" s="111"/>
      <c r="B424" s="111"/>
      <c r="C424" s="111"/>
    </row>
    <row r="425" spans="1:3" ht="11.25">
      <c r="A425" s="111"/>
      <c r="B425" s="111"/>
      <c r="C425" s="111"/>
    </row>
    <row r="426" spans="1:3" ht="11.25">
      <c r="A426" s="111"/>
      <c r="B426" s="111"/>
      <c r="C426" s="111"/>
    </row>
    <row r="427" spans="1:3" ht="11.25">
      <c r="A427" s="111"/>
      <c r="B427" s="111"/>
      <c r="C427" s="111"/>
    </row>
    <row r="428" spans="1:3" ht="11.25">
      <c r="A428" s="111"/>
      <c r="B428" s="111"/>
      <c r="C428" s="111"/>
    </row>
    <row r="429" spans="1:3" ht="11.25">
      <c r="A429" s="111"/>
      <c r="B429" s="111"/>
      <c r="C429" s="111"/>
    </row>
    <row r="430" spans="1:3" ht="11.25">
      <c r="A430" s="111"/>
      <c r="B430" s="111"/>
      <c r="C430" s="111"/>
    </row>
    <row r="431" spans="1:3" ht="11.25">
      <c r="A431" s="111"/>
      <c r="B431" s="111"/>
      <c r="C431" s="111"/>
    </row>
    <row r="432" spans="1:3" ht="11.25">
      <c r="A432" s="111"/>
      <c r="B432" s="111"/>
      <c r="C432" s="111"/>
    </row>
    <row r="433" spans="1:3" ht="11.25">
      <c r="A433" s="111"/>
      <c r="B433" s="111"/>
      <c r="C433" s="111"/>
    </row>
    <row r="434" spans="1:3" ht="11.25">
      <c r="A434" s="111"/>
      <c r="B434" s="111"/>
      <c r="C434" s="111"/>
    </row>
    <row r="435" spans="1:3" ht="11.25">
      <c r="A435" s="111"/>
      <c r="B435" s="111"/>
      <c r="C435" s="111"/>
    </row>
    <row r="436" spans="1:3" ht="11.25">
      <c r="A436" s="111"/>
      <c r="B436" s="111"/>
      <c r="C436" s="111"/>
    </row>
    <row r="437" spans="1:3" ht="11.25">
      <c r="A437" s="111"/>
      <c r="B437" s="111"/>
      <c r="C437" s="111"/>
    </row>
    <row r="438" spans="1:3" ht="11.25">
      <c r="A438" s="111"/>
      <c r="B438" s="111"/>
      <c r="C438" s="111"/>
    </row>
    <row r="439" spans="1:3" ht="11.25">
      <c r="A439" s="111"/>
      <c r="B439" s="111"/>
      <c r="C439" s="111"/>
    </row>
    <row r="440" spans="1:3" ht="11.25">
      <c r="A440" s="111"/>
      <c r="B440" s="111"/>
      <c r="C440" s="111"/>
    </row>
    <row r="441" spans="1:3" ht="11.25">
      <c r="A441" s="111"/>
      <c r="B441" s="111"/>
      <c r="C441" s="111"/>
    </row>
    <row r="442" spans="1:3" ht="11.25">
      <c r="A442" s="111"/>
      <c r="B442" s="111"/>
      <c r="C442" s="111"/>
    </row>
    <row r="443" spans="1:3" ht="11.25">
      <c r="A443" s="111"/>
      <c r="B443" s="111"/>
      <c r="C443" s="111"/>
    </row>
    <row r="444" spans="1:3" ht="11.25">
      <c r="A444" s="111"/>
      <c r="B444" s="111"/>
      <c r="C444" s="111"/>
    </row>
    <row r="445" spans="1:3" ht="11.25">
      <c r="A445" s="111"/>
      <c r="B445" s="111"/>
      <c r="C445" s="111"/>
    </row>
    <row r="446" spans="1:3" ht="11.25">
      <c r="A446" s="111"/>
      <c r="B446" s="111"/>
      <c r="C446" s="111"/>
    </row>
    <row r="447" spans="1:3" ht="11.25">
      <c r="A447" s="111"/>
      <c r="B447" s="111"/>
      <c r="C447" s="111"/>
    </row>
    <row r="448" spans="1:3" ht="11.25">
      <c r="A448" s="111"/>
      <c r="B448" s="111"/>
      <c r="C448" s="111"/>
    </row>
    <row r="449" spans="1:3" ht="11.25">
      <c r="A449" s="111"/>
      <c r="B449" s="111"/>
      <c r="C449" s="111"/>
    </row>
    <row r="450" spans="1:3" ht="11.25">
      <c r="A450" s="111"/>
      <c r="B450" s="111"/>
      <c r="C450" s="111"/>
    </row>
    <row r="451" spans="1:3" ht="11.25">
      <c r="A451" s="111"/>
      <c r="B451" s="111"/>
      <c r="C451" s="111"/>
    </row>
    <row r="452" spans="1:3" ht="11.25">
      <c r="A452" s="111"/>
      <c r="B452" s="111"/>
      <c r="C452" s="111"/>
    </row>
    <row r="453" spans="1:3" ht="11.25">
      <c r="A453" s="111"/>
      <c r="B453" s="111"/>
      <c r="C453" s="111"/>
    </row>
    <row r="454" spans="1:3" ht="11.25">
      <c r="A454" s="111"/>
      <c r="B454" s="111"/>
      <c r="C454" s="111"/>
    </row>
    <row r="455" spans="1:3" ht="11.25">
      <c r="A455" s="111"/>
      <c r="B455" s="111"/>
      <c r="C455" s="111"/>
    </row>
    <row r="456" spans="1:3" ht="11.25">
      <c r="A456" s="111"/>
      <c r="B456" s="111"/>
      <c r="C456" s="111"/>
    </row>
    <row r="457" spans="1:3" ht="11.25">
      <c r="A457" s="111"/>
      <c r="B457" s="111"/>
      <c r="C457" s="111"/>
    </row>
    <row r="458" spans="1:3" ht="11.25">
      <c r="A458" s="111"/>
      <c r="B458" s="111"/>
      <c r="C458" s="111"/>
    </row>
    <row r="459" spans="1:3" ht="11.25">
      <c r="A459" s="111"/>
      <c r="B459" s="111"/>
      <c r="C459" s="111"/>
    </row>
    <row r="460" spans="1:3" ht="11.25">
      <c r="A460" s="111"/>
      <c r="B460" s="111"/>
      <c r="C460" s="111"/>
    </row>
    <row r="461" spans="1:3" ht="11.25">
      <c r="A461" s="111"/>
      <c r="B461" s="111"/>
      <c r="C461" s="111"/>
    </row>
    <row r="462" spans="1:3" ht="11.25">
      <c r="A462" s="111"/>
      <c r="B462" s="111"/>
      <c r="C462" s="111"/>
    </row>
    <row r="463" spans="1:3" ht="11.25">
      <c r="A463" s="111"/>
      <c r="B463" s="111"/>
      <c r="C463" s="111"/>
    </row>
    <row r="464" spans="1:3" ht="11.25">
      <c r="A464" s="111"/>
      <c r="B464" s="111"/>
      <c r="C464" s="111"/>
    </row>
    <row r="465" spans="1:3" ht="11.25">
      <c r="A465" s="111"/>
      <c r="B465" s="111"/>
      <c r="C465" s="111"/>
    </row>
    <row r="466" spans="1:3" ht="11.25">
      <c r="A466" s="111"/>
      <c r="B466" s="111"/>
      <c r="C466" s="111"/>
    </row>
    <row r="467" spans="1:3" ht="11.25">
      <c r="A467" s="111"/>
      <c r="B467" s="111"/>
      <c r="C467" s="111"/>
    </row>
    <row r="468" spans="1:3" ht="11.25">
      <c r="A468" s="111"/>
      <c r="B468" s="111"/>
      <c r="C468" s="111"/>
    </row>
    <row r="469" spans="1:3" ht="11.25">
      <c r="A469" s="111"/>
      <c r="B469" s="111"/>
      <c r="C469" s="111"/>
    </row>
    <row r="470" spans="1:3" ht="11.25">
      <c r="A470" s="111"/>
      <c r="B470" s="111"/>
      <c r="C470" s="111"/>
    </row>
    <row r="471" spans="1:3" ht="11.25">
      <c r="A471" s="111"/>
      <c r="B471" s="111"/>
      <c r="C471" s="111"/>
    </row>
    <row r="472" spans="1:3" ht="11.25">
      <c r="A472" s="111"/>
      <c r="B472" s="111"/>
      <c r="C472" s="111"/>
    </row>
    <row r="473" spans="1:3" ht="11.25">
      <c r="A473" s="111"/>
      <c r="B473" s="111"/>
      <c r="C473" s="111"/>
    </row>
    <row r="474" spans="1:3" ht="11.25">
      <c r="A474" s="111"/>
      <c r="B474" s="111"/>
      <c r="C474" s="111"/>
    </row>
    <row r="475" spans="1:3" ht="11.25">
      <c r="A475" s="111"/>
      <c r="B475" s="111"/>
      <c r="C475" s="111"/>
    </row>
    <row r="476" spans="1:3" ht="11.25">
      <c r="A476" s="111"/>
      <c r="B476" s="111"/>
      <c r="C476" s="111"/>
    </row>
    <row r="477" spans="1:3" ht="11.25">
      <c r="A477" s="111"/>
      <c r="B477" s="111"/>
      <c r="C477" s="111"/>
    </row>
    <row r="478" spans="1:3" ht="11.25">
      <c r="A478" s="111"/>
      <c r="B478" s="111"/>
      <c r="C478" s="111"/>
    </row>
    <row r="479" spans="1:3" ht="11.25">
      <c r="A479" s="111"/>
      <c r="B479" s="111"/>
      <c r="C479" s="111"/>
    </row>
    <row r="480" spans="1:3" ht="11.25">
      <c r="A480" s="111"/>
      <c r="B480" s="111"/>
      <c r="C480" s="111"/>
    </row>
    <row r="481" spans="1:3" ht="11.25">
      <c r="A481" s="111"/>
      <c r="B481" s="111"/>
      <c r="C481" s="111"/>
    </row>
    <row r="482" spans="1:3" ht="11.25">
      <c r="A482" s="111"/>
      <c r="B482" s="111"/>
      <c r="C482" s="111"/>
    </row>
    <row r="483" spans="1:3" ht="11.25">
      <c r="A483" s="111"/>
      <c r="B483" s="111"/>
      <c r="C483" s="111"/>
    </row>
    <row r="484" spans="1:3" ht="11.25">
      <c r="A484" s="111"/>
      <c r="B484" s="111"/>
      <c r="C484" s="111"/>
    </row>
    <row r="485" spans="1:3" ht="11.25">
      <c r="A485" s="111"/>
      <c r="B485" s="111"/>
      <c r="C485" s="111"/>
    </row>
    <row r="486" spans="1:3" ht="11.25">
      <c r="A486" s="111"/>
      <c r="B486" s="111"/>
      <c r="C486" s="111"/>
    </row>
    <row r="487" spans="1:3" ht="11.25">
      <c r="A487" s="111"/>
      <c r="B487" s="111"/>
      <c r="C487" s="111"/>
    </row>
    <row r="488" spans="1:3" ht="11.25">
      <c r="A488" s="111"/>
      <c r="B488" s="111"/>
      <c r="C488" s="111"/>
    </row>
    <row r="489" spans="1:3" ht="11.25">
      <c r="A489" s="111"/>
      <c r="B489" s="111"/>
      <c r="C489" s="111"/>
    </row>
    <row r="490" spans="1:3" ht="11.25">
      <c r="A490" s="111"/>
      <c r="B490" s="111"/>
      <c r="C490" s="111"/>
    </row>
    <row r="491" spans="1:3" ht="11.25">
      <c r="A491" s="111"/>
      <c r="B491" s="111"/>
      <c r="C491" s="111"/>
    </row>
    <row r="492" spans="1:3" ht="11.25">
      <c r="A492" s="111"/>
      <c r="B492" s="111"/>
      <c r="C492" s="111"/>
    </row>
    <row r="493" spans="1:3" ht="11.25">
      <c r="A493" s="111"/>
      <c r="B493" s="111"/>
      <c r="C493" s="111"/>
    </row>
    <row r="494" spans="1:3" ht="11.25">
      <c r="A494" s="111"/>
      <c r="B494" s="111"/>
      <c r="C494" s="111"/>
    </row>
    <row r="495" spans="1:3" ht="11.25">
      <c r="A495" s="111"/>
      <c r="B495" s="111"/>
      <c r="C495" s="111"/>
    </row>
    <row r="496" spans="1:3" ht="11.25">
      <c r="A496" s="111"/>
      <c r="B496" s="111"/>
      <c r="C496" s="111"/>
    </row>
    <row r="497" spans="1:3" ht="11.25">
      <c r="A497" s="111"/>
      <c r="B497" s="111"/>
      <c r="C497" s="111"/>
    </row>
    <row r="498" spans="1:3" ht="11.25">
      <c r="A498" s="111"/>
      <c r="B498" s="111"/>
      <c r="C498" s="111"/>
    </row>
    <row r="499" spans="1:3" ht="11.25">
      <c r="A499" s="111"/>
      <c r="B499" s="111"/>
      <c r="C499" s="111"/>
    </row>
    <row r="500" spans="1:3" ht="11.25">
      <c r="A500" s="111"/>
      <c r="B500" s="111"/>
      <c r="C500" s="111"/>
    </row>
    <row r="501" spans="1:3" ht="11.25">
      <c r="A501" s="111"/>
      <c r="B501" s="111"/>
      <c r="C501" s="111"/>
    </row>
    <row r="502" spans="1:3" ht="11.25">
      <c r="A502" s="111"/>
      <c r="B502" s="111"/>
      <c r="C502" s="111"/>
    </row>
    <row r="503" spans="1:3" ht="11.25">
      <c r="A503" s="111"/>
      <c r="B503" s="111"/>
      <c r="C503" s="111"/>
    </row>
    <row r="504" spans="1:3" ht="11.25">
      <c r="A504" s="111"/>
      <c r="B504" s="111"/>
      <c r="C504" s="111"/>
    </row>
    <row r="505" spans="1:3" ht="11.25">
      <c r="A505" s="111"/>
      <c r="B505" s="111"/>
      <c r="C505" s="111"/>
    </row>
    <row r="506" spans="1:3" ht="11.25">
      <c r="A506" s="111"/>
      <c r="B506" s="111"/>
      <c r="C506" s="111"/>
    </row>
    <row r="507" spans="1:3" ht="11.25">
      <c r="A507" s="111"/>
      <c r="B507" s="111"/>
      <c r="C507" s="111"/>
    </row>
    <row r="508" spans="1:3" ht="11.25">
      <c r="A508" s="111"/>
      <c r="B508" s="111"/>
      <c r="C508" s="111"/>
    </row>
    <row r="509" spans="1:3" ht="11.25">
      <c r="A509" s="111"/>
      <c r="B509" s="111"/>
      <c r="C509" s="111"/>
    </row>
    <row r="510" spans="1:3" ht="11.25">
      <c r="A510" s="111"/>
      <c r="B510" s="111"/>
      <c r="C510" s="111"/>
    </row>
    <row r="511" spans="1:3" ht="11.25">
      <c r="A511" s="111"/>
      <c r="B511" s="111"/>
      <c r="C511" s="111"/>
    </row>
    <row r="512" spans="1:3" ht="11.25">
      <c r="A512" s="111"/>
      <c r="B512" s="111"/>
      <c r="C512" s="111"/>
    </row>
    <row r="513" spans="1:3" ht="11.25">
      <c r="A513" s="111"/>
      <c r="B513" s="111"/>
      <c r="C513" s="111"/>
    </row>
    <row r="514" spans="1:3" ht="11.25">
      <c r="A514" s="111"/>
      <c r="B514" s="111"/>
      <c r="C514" s="111"/>
    </row>
    <row r="515" spans="1:3" ht="11.25">
      <c r="A515" s="111"/>
      <c r="B515" s="111"/>
      <c r="C515" s="111"/>
    </row>
    <row r="516" spans="1:3" ht="11.25">
      <c r="A516" s="111"/>
      <c r="B516" s="111"/>
      <c r="C516" s="111"/>
    </row>
    <row r="517" spans="1:3" ht="11.25">
      <c r="A517" s="111"/>
      <c r="B517" s="111"/>
      <c r="C517" s="111"/>
    </row>
    <row r="518" spans="1:3" ht="11.25">
      <c r="A518" s="111"/>
      <c r="B518" s="111"/>
      <c r="C518" s="111"/>
    </row>
    <row r="519" spans="1:3" ht="11.25">
      <c r="A519" s="111"/>
      <c r="B519" s="111"/>
      <c r="C519" s="111"/>
    </row>
    <row r="520" spans="1:3" ht="11.25">
      <c r="A520" s="111"/>
      <c r="B520" s="111"/>
      <c r="C520" s="111"/>
    </row>
    <row r="521" spans="1:3" ht="11.25">
      <c r="A521" s="111"/>
      <c r="B521" s="111"/>
      <c r="C521" s="111"/>
    </row>
    <row r="522" spans="1:3" ht="11.25">
      <c r="A522" s="111"/>
      <c r="B522" s="111"/>
      <c r="C522" s="111"/>
    </row>
    <row r="523" spans="1:3" ht="11.25">
      <c r="A523" s="111"/>
      <c r="B523" s="111"/>
      <c r="C523" s="111"/>
    </row>
    <row r="524" spans="1:3" ht="11.25">
      <c r="A524" s="111"/>
      <c r="B524" s="111"/>
      <c r="C524" s="111"/>
    </row>
    <row r="525" spans="1:3" ht="11.25">
      <c r="A525" s="111"/>
      <c r="B525" s="111"/>
      <c r="C525" s="111"/>
    </row>
    <row r="526" spans="1:3" ht="11.25">
      <c r="A526" s="111"/>
      <c r="B526" s="111"/>
      <c r="C526" s="111"/>
    </row>
    <row r="527" spans="1:3" ht="11.25">
      <c r="A527" s="111"/>
      <c r="B527" s="111"/>
      <c r="C527" s="111"/>
    </row>
    <row r="528" spans="1:3" ht="11.25">
      <c r="A528" s="111"/>
      <c r="B528" s="111"/>
      <c r="C528" s="111"/>
    </row>
    <row r="529" spans="1:3" ht="11.25">
      <c r="A529" s="111"/>
      <c r="B529" s="111"/>
      <c r="C529" s="111"/>
    </row>
    <row r="530" spans="1:3" ht="11.25">
      <c r="A530" s="111"/>
      <c r="B530" s="111"/>
      <c r="C530" s="111"/>
    </row>
    <row r="531" spans="1:3" ht="11.25">
      <c r="A531" s="111"/>
      <c r="B531" s="111"/>
      <c r="C531" s="111"/>
    </row>
    <row r="532" spans="1:3" ht="11.25">
      <c r="A532" s="111"/>
      <c r="B532" s="111"/>
      <c r="C532" s="111"/>
    </row>
    <row r="533" spans="1:3" ht="11.25">
      <c r="A533" s="111"/>
      <c r="B533" s="111"/>
      <c r="C533" s="111"/>
    </row>
    <row r="534" spans="1:3" ht="11.25">
      <c r="A534" s="111"/>
      <c r="B534" s="111"/>
      <c r="C534" s="111"/>
    </row>
    <row r="535" spans="1:3" ht="11.25">
      <c r="A535" s="111"/>
      <c r="B535" s="111"/>
      <c r="C535" s="111"/>
    </row>
    <row r="536" spans="1:3" ht="11.25">
      <c r="A536" s="111"/>
      <c r="B536" s="111"/>
      <c r="C536" s="111"/>
    </row>
    <row r="537" spans="1:3" ht="11.25">
      <c r="A537" s="111"/>
      <c r="B537" s="111"/>
      <c r="C537" s="111"/>
    </row>
    <row r="538" spans="1:3" ht="11.25">
      <c r="A538" s="111"/>
      <c r="B538" s="111"/>
      <c r="C538" s="111"/>
    </row>
    <row r="539" spans="1:3" ht="11.25">
      <c r="A539" s="111"/>
      <c r="B539" s="111"/>
      <c r="C539" s="111"/>
    </row>
    <row r="540" spans="1:3" ht="11.25">
      <c r="A540" s="111"/>
      <c r="B540" s="111"/>
      <c r="C540" s="111"/>
    </row>
    <row r="541" spans="1:3" ht="11.25">
      <c r="A541" s="111"/>
      <c r="B541" s="111"/>
      <c r="C541" s="111"/>
    </row>
    <row r="542" spans="1:3" ht="11.25">
      <c r="A542" s="111"/>
      <c r="B542" s="111"/>
      <c r="C542" s="111"/>
    </row>
    <row r="543" spans="1:3" ht="11.25">
      <c r="A543" s="111"/>
      <c r="B543" s="111"/>
      <c r="C543" s="111"/>
    </row>
    <row r="544" spans="1:3" ht="11.25">
      <c r="A544" s="111"/>
      <c r="B544" s="111"/>
      <c r="C544" s="111"/>
    </row>
    <row r="545" spans="1:3" ht="11.25">
      <c r="A545" s="111"/>
      <c r="B545" s="111"/>
      <c r="C545" s="111"/>
    </row>
    <row r="546" spans="1:3" ht="11.25">
      <c r="A546" s="111"/>
      <c r="B546" s="111"/>
      <c r="C546" s="111"/>
    </row>
    <row r="547" spans="1:3" ht="11.25">
      <c r="A547" s="111"/>
      <c r="B547" s="111"/>
      <c r="C547" s="111"/>
    </row>
    <row r="548" spans="1:3" ht="11.25">
      <c r="A548" s="111"/>
      <c r="B548" s="111"/>
      <c r="C548" s="111"/>
    </row>
    <row r="549" spans="1:3" ht="11.25">
      <c r="A549" s="111"/>
      <c r="B549" s="111"/>
      <c r="C549" s="111"/>
    </row>
    <row r="550" spans="1:3" ht="11.25">
      <c r="A550" s="111"/>
      <c r="B550" s="111"/>
      <c r="C550" s="111"/>
    </row>
    <row r="551" spans="1:3" ht="11.25">
      <c r="A551" s="111"/>
      <c r="B551" s="111"/>
      <c r="C551" s="111"/>
    </row>
    <row r="552" spans="1:3" ht="11.25">
      <c r="A552" s="111"/>
      <c r="B552" s="111"/>
      <c r="C552" s="111"/>
    </row>
    <row r="553" spans="1:3" ht="11.25">
      <c r="A553" s="111"/>
      <c r="B553" s="111"/>
      <c r="C553" s="111"/>
    </row>
    <row r="554" spans="1:3" ht="11.25">
      <c r="A554" s="111"/>
      <c r="B554" s="111"/>
      <c r="C554" s="111"/>
    </row>
    <row r="555" spans="1:3" ht="11.25">
      <c r="A555" s="111"/>
      <c r="B555" s="111"/>
      <c r="C555" s="111"/>
    </row>
    <row r="556" spans="1:3" ht="11.25">
      <c r="A556" s="111"/>
      <c r="B556" s="111"/>
      <c r="C556" s="111"/>
    </row>
    <row r="557" spans="1:3" ht="11.25">
      <c r="A557" s="111"/>
      <c r="B557" s="111"/>
      <c r="C557" s="111"/>
    </row>
    <row r="558" spans="1:3" ht="11.25">
      <c r="A558" s="111"/>
      <c r="B558" s="111"/>
      <c r="C558" s="111"/>
    </row>
    <row r="559" spans="1:3" ht="11.25">
      <c r="A559" s="111"/>
      <c r="B559" s="111"/>
      <c r="C559" s="111"/>
    </row>
    <row r="560" spans="1:3" ht="11.25">
      <c r="A560" s="111"/>
      <c r="B560" s="111"/>
      <c r="C560" s="111"/>
    </row>
    <row r="561" spans="1:3" ht="11.25">
      <c r="A561" s="111"/>
      <c r="B561" s="111"/>
      <c r="C561" s="111"/>
    </row>
    <row r="562" spans="1:3" ht="11.25">
      <c r="A562" s="111"/>
      <c r="B562" s="111"/>
      <c r="C562" s="111"/>
    </row>
    <row r="563" spans="1:3" ht="11.25">
      <c r="A563" s="111"/>
      <c r="B563" s="111"/>
      <c r="C563" s="111"/>
    </row>
    <row r="564" spans="1:3" ht="11.25">
      <c r="A564" s="111"/>
      <c r="B564" s="111"/>
      <c r="C564" s="111"/>
    </row>
    <row r="565" spans="1:3" ht="11.25">
      <c r="A565" s="111"/>
      <c r="B565" s="111"/>
      <c r="C565" s="111"/>
    </row>
    <row r="566" spans="1:3" ht="11.25">
      <c r="A566" s="111"/>
      <c r="B566" s="111"/>
      <c r="C566" s="111"/>
    </row>
    <row r="567" spans="1:3" ht="11.25">
      <c r="A567" s="111"/>
      <c r="B567" s="111"/>
      <c r="C567" s="111"/>
    </row>
    <row r="568" spans="1:3" ht="11.25">
      <c r="A568" s="111"/>
      <c r="B568" s="111"/>
      <c r="C568" s="111"/>
    </row>
    <row r="569" spans="1:3" ht="11.25">
      <c r="A569" s="111"/>
      <c r="B569" s="111"/>
      <c r="C569" s="111"/>
    </row>
    <row r="570" spans="1:3" ht="11.25">
      <c r="A570" s="111"/>
      <c r="B570" s="111"/>
      <c r="C570" s="111"/>
    </row>
    <row r="571" spans="1:3" ht="11.25">
      <c r="A571" s="111"/>
      <c r="B571" s="111"/>
      <c r="C571" s="111"/>
    </row>
    <row r="572" spans="1:3" ht="11.25">
      <c r="A572" s="111"/>
      <c r="B572" s="111"/>
      <c r="C572" s="111"/>
    </row>
    <row r="573" spans="1:3" ht="11.25">
      <c r="A573" s="111"/>
      <c r="B573" s="111"/>
      <c r="C573" s="111"/>
    </row>
    <row r="574" spans="1:3" ht="11.25">
      <c r="A574" s="111"/>
      <c r="B574" s="111"/>
      <c r="C574" s="111"/>
    </row>
    <row r="575" spans="1:3" ht="11.25">
      <c r="A575" s="111"/>
      <c r="B575" s="111"/>
      <c r="C575" s="111"/>
    </row>
    <row r="576" spans="1:3" ht="11.25">
      <c r="A576" s="111"/>
      <c r="B576" s="111"/>
      <c r="C576" s="111"/>
    </row>
    <row r="577" spans="1:3" ht="11.25">
      <c r="A577" s="111"/>
      <c r="B577" s="111"/>
      <c r="C577" s="111"/>
    </row>
    <row r="578" spans="1:3" ht="11.25">
      <c r="A578" s="111"/>
      <c r="B578" s="111"/>
      <c r="C578" s="111"/>
    </row>
    <row r="579" spans="1:3" ht="11.25">
      <c r="A579" s="111"/>
      <c r="B579" s="111"/>
      <c r="C579" s="111"/>
    </row>
    <row r="580" spans="1:3" ht="11.25">
      <c r="A580" s="111"/>
      <c r="B580" s="111"/>
      <c r="C580" s="111"/>
    </row>
    <row r="581" spans="1:3" ht="11.25">
      <c r="A581" s="111"/>
      <c r="B581" s="111"/>
      <c r="C581" s="111"/>
    </row>
    <row r="582" spans="1:3" ht="11.25">
      <c r="A582" s="111"/>
      <c r="B582" s="111"/>
      <c r="C582" s="111"/>
    </row>
    <row r="583" spans="1:3" ht="11.25">
      <c r="A583" s="111"/>
      <c r="B583" s="111"/>
      <c r="C583" s="111"/>
    </row>
    <row r="584" spans="1:3" ht="11.25">
      <c r="A584" s="111"/>
      <c r="B584" s="111"/>
      <c r="C584" s="111"/>
    </row>
    <row r="585" spans="1:3" ht="11.25">
      <c r="A585" s="111"/>
      <c r="B585" s="111"/>
      <c r="C585" s="111"/>
    </row>
    <row r="586" spans="1:3" ht="11.25">
      <c r="A586" s="111"/>
      <c r="B586" s="111"/>
      <c r="C586" s="111"/>
    </row>
    <row r="587" spans="1:3" ht="11.25">
      <c r="A587" s="111"/>
      <c r="B587" s="111"/>
      <c r="C587" s="111"/>
    </row>
    <row r="588" spans="1:3" ht="11.25">
      <c r="A588" s="111"/>
      <c r="B588" s="111"/>
      <c r="C588" s="111"/>
    </row>
    <row r="589" spans="1:3" ht="11.25">
      <c r="A589" s="111"/>
      <c r="B589" s="111"/>
      <c r="C589" s="111"/>
    </row>
    <row r="590" spans="1:3" ht="11.25">
      <c r="A590" s="111"/>
      <c r="B590" s="111"/>
      <c r="C590" s="111"/>
    </row>
    <row r="591" spans="1:3" ht="11.25">
      <c r="A591" s="111"/>
      <c r="B591" s="111"/>
      <c r="C591" s="111"/>
    </row>
    <row r="592" spans="1:3" ht="11.25">
      <c r="A592" s="111"/>
      <c r="B592" s="111"/>
      <c r="C592" s="111"/>
    </row>
    <row r="593" spans="1:3" ht="11.25">
      <c r="A593" s="111"/>
      <c r="B593" s="111"/>
      <c r="C593" s="111"/>
    </row>
    <row r="594" spans="1:3" ht="11.25">
      <c r="A594" s="111"/>
      <c r="B594" s="111"/>
      <c r="C594" s="111"/>
    </row>
    <row r="595" spans="1:3" ht="11.25">
      <c r="A595" s="111"/>
      <c r="B595" s="111"/>
      <c r="C595" s="111"/>
    </row>
    <row r="596" spans="1:3" ht="11.25">
      <c r="A596" s="111"/>
      <c r="B596" s="111"/>
      <c r="C596" s="111"/>
    </row>
    <row r="597" spans="1:3" ht="11.25">
      <c r="A597" s="111"/>
      <c r="B597" s="111"/>
      <c r="C597" s="111"/>
    </row>
    <row r="598" spans="1:3" ht="11.25">
      <c r="A598" s="111"/>
      <c r="B598" s="111"/>
      <c r="C598" s="111"/>
    </row>
    <row r="599" spans="1:3" ht="11.25">
      <c r="A599" s="111"/>
      <c r="B599" s="111"/>
      <c r="C599" s="111"/>
    </row>
    <row r="600" spans="1:3" ht="11.25">
      <c r="A600" s="111"/>
      <c r="B600" s="111"/>
      <c r="C600" s="111"/>
    </row>
    <row r="601" spans="1:3" ht="11.25">
      <c r="A601" s="111"/>
      <c r="B601" s="111"/>
      <c r="C601" s="111"/>
    </row>
    <row r="602" spans="1:3" ht="11.25">
      <c r="A602" s="111"/>
      <c r="B602" s="111"/>
      <c r="C602" s="111"/>
    </row>
    <row r="603" spans="1:3" ht="11.25">
      <c r="A603" s="111"/>
      <c r="B603" s="111"/>
      <c r="C603" s="111"/>
    </row>
    <row r="604" spans="1:3" ht="11.25">
      <c r="A604" s="111"/>
      <c r="B604" s="111"/>
      <c r="C604" s="111"/>
    </row>
    <row r="605" spans="1:3" ht="11.25">
      <c r="A605" s="111"/>
      <c r="B605" s="111"/>
      <c r="C605" s="111"/>
    </row>
    <row r="606" spans="1:3" ht="11.25">
      <c r="A606" s="111"/>
      <c r="B606" s="111"/>
      <c r="C606" s="111"/>
    </row>
    <row r="607" spans="1:3" ht="11.25">
      <c r="A607" s="111"/>
      <c r="B607" s="111"/>
      <c r="C607" s="111"/>
    </row>
    <row r="608" spans="1:3" ht="11.25">
      <c r="A608" s="111"/>
      <c r="B608" s="111"/>
      <c r="C608" s="111"/>
    </row>
    <row r="609" spans="1:3" ht="11.25">
      <c r="A609" s="111"/>
      <c r="B609" s="111"/>
      <c r="C609" s="111"/>
    </row>
    <row r="610" spans="1:3" ht="11.25">
      <c r="A610" s="111"/>
      <c r="B610" s="111"/>
      <c r="C610" s="111"/>
    </row>
    <row r="611" spans="1:3" ht="11.25">
      <c r="A611" s="111"/>
      <c r="B611" s="111"/>
      <c r="C611" s="111"/>
    </row>
    <row r="612" spans="1:3" ht="11.25">
      <c r="A612" s="111"/>
      <c r="B612" s="111"/>
      <c r="C612" s="111"/>
    </row>
    <row r="613" spans="1:3" ht="11.25">
      <c r="A613" s="111"/>
      <c r="B613" s="111"/>
      <c r="C613" s="111"/>
    </row>
    <row r="614" spans="1:3" ht="11.25">
      <c r="A614" s="111"/>
      <c r="B614" s="111"/>
      <c r="C614" s="111"/>
    </row>
    <row r="615" spans="1:3" ht="11.25">
      <c r="A615" s="111"/>
      <c r="B615" s="111"/>
      <c r="C615" s="111"/>
    </row>
    <row r="616" spans="1:3" ht="11.25">
      <c r="A616" s="111"/>
      <c r="B616" s="111"/>
      <c r="C616" s="111"/>
    </row>
    <row r="617" spans="1:3" ht="11.25">
      <c r="A617" s="111"/>
      <c r="B617" s="111"/>
      <c r="C617" s="111"/>
    </row>
    <row r="618" spans="1:3" ht="11.25">
      <c r="A618" s="111"/>
      <c r="B618" s="111"/>
      <c r="C618" s="111"/>
    </row>
    <row r="619" spans="1:3" ht="11.25">
      <c r="A619" s="111"/>
      <c r="B619" s="111"/>
      <c r="C619" s="111"/>
    </row>
    <row r="620" spans="1:3" ht="11.25">
      <c r="A620" s="111"/>
      <c r="B620" s="111"/>
      <c r="C620" s="111"/>
    </row>
    <row r="621" spans="1:3" ht="11.25">
      <c r="A621" s="111"/>
      <c r="B621" s="111"/>
      <c r="C621" s="111"/>
    </row>
    <row r="622" spans="1:3" ht="11.25">
      <c r="A622" s="111"/>
      <c r="B622" s="111"/>
      <c r="C622" s="111"/>
    </row>
    <row r="623" spans="1:3" ht="11.25">
      <c r="A623" s="111"/>
      <c r="B623" s="111"/>
      <c r="C623" s="111"/>
    </row>
    <row r="624" spans="1:3" ht="11.25">
      <c r="A624" s="111"/>
      <c r="B624" s="111"/>
      <c r="C624" s="111"/>
    </row>
    <row r="625" spans="1:3" ht="11.25">
      <c r="A625" s="111"/>
      <c r="B625" s="111"/>
      <c r="C625" s="111"/>
    </row>
    <row r="626" spans="1:3" ht="11.25">
      <c r="A626" s="111"/>
      <c r="B626" s="111"/>
      <c r="C626" s="111"/>
    </row>
    <row r="627" spans="1:3" ht="11.25">
      <c r="A627" s="111"/>
      <c r="B627" s="111"/>
      <c r="C627" s="111"/>
    </row>
    <row r="628" spans="1:3" ht="11.25">
      <c r="A628" s="111"/>
      <c r="B628" s="111"/>
      <c r="C628" s="111"/>
    </row>
    <row r="629" spans="1:3" ht="11.25">
      <c r="A629" s="111"/>
      <c r="B629" s="111"/>
      <c r="C629" s="111"/>
    </row>
    <row r="630" spans="1:3" ht="11.25">
      <c r="A630" s="111"/>
      <c r="B630" s="111"/>
      <c r="C630" s="111"/>
    </row>
    <row r="631" spans="1:3" ht="11.25">
      <c r="A631" s="111"/>
      <c r="B631" s="111"/>
      <c r="C631" s="111"/>
    </row>
    <row r="632" spans="1:3" ht="11.25">
      <c r="A632" s="111"/>
      <c r="B632" s="111"/>
      <c r="C632" s="111"/>
    </row>
    <row r="633" spans="1:3" ht="11.25">
      <c r="A633" s="111"/>
      <c r="B633" s="111"/>
      <c r="C633" s="111"/>
    </row>
    <row r="634" spans="1:3" ht="11.25">
      <c r="A634" s="111"/>
      <c r="B634" s="111"/>
      <c r="C634" s="111"/>
    </row>
    <row r="635" spans="1:3" ht="11.25">
      <c r="A635" s="111"/>
      <c r="B635" s="111"/>
      <c r="C635" s="111"/>
    </row>
    <row r="636" spans="1:3" ht="11.25">
      <c r="A636" s="111"/>
      <c r="B636" s="111"/>
      <c r="C636" s="111"/>
    </row>
    <row r="637" spans="1:3" ht="11.25">
      <c r="A637" s="111"/>
      <c r="B637" s="111"/>
      <c r="C637" s="111"/>
    </row>
    <row r="638" spans="1:3" ht="11.25">
      <c r="A638" s="111"/>
      <c r="B638" s="111"/>
      <c r="C638" s="111"/>
    </row>
    <row r="639" spans="1:3" ht="11.25">
      <c r="A639" s="111"/>
      <c r="B639" s="111"/>
      <c r="C639" s="111"/>
    </row>
    <row r="640" spans="1:3" ht="11.25">
      <c r="A640" s="111"/>
      <c r="B640" s="111"/>
      <c r="C640" s="111"/>
    </row>
    <row r="641" spans="1:3" ht="11.25">
      <c r="A641" s="111"/>
      <c r="B641" s="111"/>
      <c r="C641" s="111"/>
    </row>
    <row r="642" spans="1:3" ht="11.25">
      <c r="A642" s="111"/>
      <c r="B642" s="111"/>
      <c r="C642" s="111"/>
    </row>
    <row r="643" spans="1:3" ht="11.25">
      <c r="A643" s="111"/>
      <c r="B643" s="111"/>
      <c r="C643" s="111"/>
    </row>
    <row r="644" spans="1:3" ht="11.25">
      <c r="A644" s="111"/>
      <c r="B644" s="111"/>
      <c r="C644" s="111"/>
    </row>
    <row r="645" spans="1:3" ht="11.25">
      <c r="A645" s="111"/>
      <c r="B645" s="111"/>
      <c r="C645" s="111"/>
    </row>
    <row r="646" spans="1:3" ht="11.25">
      <c r="A646" s="111"/>
      <c r="B646" s="111"/>
      <c r="C646" s="111"/>
    </row>
    <row r="647" spans="1:3" ht="11.25">
      <c r="A647" s="111"/>
      <c r="B647" s="111"/>
      <c r="C647" s="111"/>
    </row>
    <row r="648" spans="1:3" ht="11.25">
      <c r="A648" s="111"/>
      <c r="B648" s="111"/>
      <c r="C648" s="111"/>
    </row>
    <row r="649" spans="1:3" ht="11.25">
      <c r="A649" s="111"/>
      <c r="B649" s="111"/>
      <c r="C649" s="111"/>
    </row>
    <row r="650" spans="1:3" ht="11.25">
      <c r="A650" s="111"/>
      <c r="B650" s="111"/>
      <c r="C650" s="111"/>
    </row>
    <row r="651" spans="1:3" ht="11.25">
      <c r="A651" s="111"/>
      <c r="B651" s="111"/>
      <c r="C651" s="111"/>
    </row>
    <row r="652" spans="1:3" ht="11.25">
      <c r="A652" s="111"/>
      <c r="B652" s="111"/>
      <c r="C652" s="111"/>
    </row>
    <row r="653" spans="1:3" ht="11.25">
      <c r="A653" s="111"/>
      <c r="B653" s="111"/>
      <c r="C653" s="111"/>
    </row>
    <row r="654" spans="1:3" ht="11.25">
      <c r="A654" s="111"/>
      <c r="B654" s="111"/>
      <c r="C654" s="111"/>
    </row>
    <row r="655" spans="1:3" ht="11.25">
      <c r="A655" s="111"/>
      <c r="B655" s="111"/>
      <c r="C655" s="111"/>
    </row>
    <row r="656" spans="1:3" ht="11.25">
      <c r="A656" s="111"/>
      <c r="B656" s="111"/>
      <c r="C656" s="111"/>
    </row>
    <row r="657" spans="1:3" ht="11.25">
      <c r="A657" s="111"/>
      <c r="B657" s="111"/>
      <c r="C657" s="111"/>
    </row>
    <row r="658" spans="1:3" ht="11.25">
      <c r="A658" s="111"/>
      <c r="B658" s="111"/>
      <c r="C658" s="111"/>
    </row>
    <row r="659" spans="1:3" ht="11.25">
      <c r="A659" s="111"/>
      <c r="B659" s="111"/>
      <c r="C659" s="111"/>
    </row>
    <row r="660" spans="1:3" ht="11.25">
      <c r="A660" s="111"/>
      <c r="B660" s="111"/>
      <c r="C660" s="111"/>
    </row>
    <row r="661" spans="1:3" ht="11.25">
      <c r="A661" s="111"/>
      <c r="B661" s="111"/>
      <c r="C661" s="111"/>
    </row>
    <row r="662" spans="1:3" ht="11.25">
      <c r="A662" s="111"/>
      <c r="B662" s="111"/>
      <c r="C662" s="111"/>
    </row>
    <row r="663" spans="1:3" ht="11.25">
      <c r="A663" s="111"/>
      <c r="B663" s="111"/>
      <c r="C663" s="111"/>
    </row>
    <row r="664" spans="1:3" ht="11.25">
      <c r="A664" s="111"/>
      <c r="B664" s="111"/>
      <c r="C664" s="111"/>
    </row>
    <row r="665" spans="1:3" ht="11.25">
      <c r="A665" s="111"/>
      <c r="B665" s="111"/>
      <c r="C665" s="111"/>
    </row>
    <row r="666" spans="1:3" ht="11.25">
      <c r="A666" s="111"/>
      <c r="B666" s="111"/>
      <c r="C666" s="111"/>
    </row>
    <row r="667" spans="1:3" ht="11.25">
      <c r="A667" s="111"/>
      <c r="B667" s="111"/>
      <c r="C667" s="111"/>
    </row>
    <row r="668" spans="1:3" ht="11.25">
      <c r="A668" s="111"/>
      <c r="B668" s="111"/>
      <c r="C668" s="111"/>
    </row>
    <row r="669" spans="1:3" ht="11.25">
      <c r="A669" s="111"/>
      <c r="B669" s="111"/>
      <c r="C669" s="111"/>
    </row>
    <row r="670" spans="1:3" ht="11.25">
      <c r="A670" s="111"/>
      <c r="B670" s="111"/>
      <c r="C670" s="111"/>
    </row>
    <row r="671" spans="1:3" ht="11.25">
      <c r="A671" s="111"/>
      <c r="B671" s="111"/>
      <c r="C671" s="111"/>
    </row>
    <row r="672" spans="1:3" ht="11.25">
      <c r="A672" s="111"/>
      <c r="B672" s="111"/>
      <c r="C672" s="111"/>
    </row>
    <row r="673" spans="1:3" ht="11.25">
      <c r="A673" s="111"/>
      <c r="B673" s="111"/>
      <c r="C673" s="111"/>
    </row>
    <row r="674" spans="1:3" ht="11.25">
      <c r="A674" s="111"/>
      <c r="B674" s="111"/>
      <c r="C674" s="111"/>
    </row>
    <row r="675" spans="1:3" ht="11.25">
      <c r="A675" s="111"/>
      <c r="B675" s="111"/>
      <c r="C675" s="111"/>
    </row>
    <row r="676" spans="1:3" ht="11.25">
      <c r="A676" s="111"/>
      <c r="B676" s="111"/>
      <c r="C676" s="111"/>
    </row>
    <row r="677" spans="1:3" ht="11.25">
      <c r="A677" s="111"/>
      <c r="B677" s="111"/>
      <c r="C677" s="111"/>
    </row>
    <row r="678" spans="1:3" ht="11.25">
      <c r="A678" s="111"/>
      <c r="B678" s="111"/>
      <c r="C678" s="111"/>
    </row>
    <row r="679" spans="1:3" ht="11.25">
      <c r="A679" s="111"/>
      <c r="B679" s="111"/>
      <c r="C679" s="111"/>
    </row>
    <row r="680" spans="1:3" ht="11.25">
      <c r="A680" s="111"/>
      <c r="B680" s="111"/>
      <c r="C680" s="111"/>
    </row>
    <row r="681" spans="1:3" ht="11.25">
      <c r="A681" s="111"/>
      <c r="B681" s="111"/>
      <c r="C681" s="111"/>
    </row>
    <row r="682" spans="1:3" ht="11.25">
      <c r="A682" s="111"/>
      <c r="B682" s="111"/>
      <c r="C682" s="111"/>
    </row>
    <row r="683" spans="1:3" ht="11.25">
      <c r="A683" s="111"/>
      <c r="B683" s="111"/>
      <c r="C683" s="111"/>
    </row>
    <row r="684" spans="1:3" ht="11.25">
      <c r="A684" s="111"/>
      <c r="B684" s="111"/>
      <c r="C684" s="111"/>
    </row>
    <row r="685" spans="1:3" ht="11.25">
      <c r="A685" s="111"/>
      <c r="B685" s="111"/>
      <c r="C685" s="111"/>
    </row>
    <row r="686" spans="1:3" ht="11.25">
      <c r="A686" s="111"/>
      <c r="B686" s="111"/>
      <c r="C686" s="111"/>
    </row>
    <row r="687" spans="1:3" ht="11.25">
      <c r="A687" s="111"/>
      <c r="B687" s="111"/>
      <c r="C687" s="111"/>
    </row>
    <row r="688" spans="1:3" ht="11.25">
      <c r="A688" s="111"/>
      <c r="B688" s="111"/>
      <c r="C688" s="111"/>
    </row>
    <row r="689" spans="1:3" ht="11.25">
      <c r="A689" s="111"/>
      <c r="B689" s="111"/>
      <c r="C689" s="111"/>
    </row>
    <row r="690" spans="1:3" ht="11.25">
      <c r="A690" s="111"/>
      <c r="B690" s="111"/>
      <c r="C690" s="111"/>
    </row>
    <row r="691" spans="1:3" ht="11.25">
      <c r="A691" s="111"/>
      <c r="B691" s="111"/>
      <c r="C691" s="111"/>
    </row>
    <row r="692" spans="1:3" ht="11.25">
      <c r="A692" s="111"/>
      <c r="B692" s="111"/>
      <c r="C692" s="111"/>
    </row>
    <row r="693" spans="1:3" ht="11.25">
      <c r="A693" s="111"/>
      <c r="B693" s="111"/>
      <c r="C693" s="111"/>
    </row>
    <row r="694" spans="1:3" ht="11.25">
      <c r="A694" s="111"/>
      <c r="B694" s="111"/>
      <c r="C694" s="111"/>
    </row>
    <row r="695" spans="1:3" ht="11.25">
      <c r="A695" s="111"/>
      <c r="B695" s="111"/>
      <c r="C695" s="111"/>
    </row>
    <row r="696" spans="1:3" ht="11.25">
      <c r="A696" s="111"/>
      <c r="B696" s="111"/>
      <c r="C696" s="111"/>
    </row>
    <row r="697" spans="1:3" ht="11.25">
      <c r="A697" s="111"/>
      <c r="B697" s="111"/>
      <c r="C697" s="111"/>
    </row>
    <row r="698" spans="1:3" ht="11.25">
      <c r="A698" s="111"/>
      <c r="B698" s="111"/>
      <c r="C698" s="111"/>
    </row>
    <row r="699" spans="1:3" ht="11.25">
      <c r="A699" s="111"/>
      <c r="B699" s="111"/>
      <c r="C699" s="111"/>
    </row>
    <row r="700" spans="1:3" ht="11.25">
      <c r="A700" s="111"/>
      <c r="B700" s="111"/>
      <c r="C700" s="111"/>
    </row>
    <row r="701" spans="1:3" ht="11.25">
      <c r="A701" s="111"/>
      <c r="B701" s="111"/>
      <c r="C701" s="111"/>
    </row>
    <row r="702" spans="1:3" ht="11.25">
      <c r="A702" s="111"/>
      <c r="B702" s="111"/>
      <c r="C702" s="111"/>
    </row>
    <row r="703" spans="1:3" ht="11.25">
      <c r="A703" s="111"/>
      <c r="B703" s="111"/>
      <c r="C703" s="111"/>
    </row>
    <row r="704" spans="1:3" ht="11.25">
      <c r="A704" s="111"/>
      <c r="B704" s="111"/>
      <c r="C704" s="111"/>
    </row>
    <row r="705" spans="1:3" ht="11.25">
      <c r="A705" s="111"/>
      <c r="B705" s="111"/>
      <c r="C705" s="111"/>
    </row>
    <row r="706" spans="1:3" ht="11.25">
      <c r="A706" s="111"/>
      <c r="B706" s="111"/>
      <c r="C706" s="111"/>
    </row>
    <row r="707" spans="1:3" ht="11.25">
      <c r="A707" s="111"/>
      <c r="B707" s="111"/>
      <c r="C707" s="111"/>
    </row>
    <row r="708" spans="1:3" ht="11.25">
      <c r="A708" s="111"/>
      <c r="B708" s="111"/>
      <c r="C708" s="111"/>
    </row>
    <row r="709" spans="1:3" ht="11.25">
      <c r="A709" s="111"/>
      <c r="B709" s="111"/>
      <c r="C709" s="111"/>
    </row>
    <row r="710" spans="1:3" ht="11.25">
      <c r="A710" s="111"/>
      <c r="B710" s="111"/>
      <c r="C710" s="111"/>
    </row>
    <row r="711" spans="1:3" ht="11.25">
      <c r="A711" s="111"/>
      <c r="B711" s="111"/>
      <c r="C711" s="111"/>
    </row>
    <row r="712" spans="1:3" ht="11.25">
      <c r="A712" s="111"/>
      <c r="B712" s="111"/>
      <c r="C712" s="111"/>
    </row>
    <row r="713" spans="1:3" ht="11.25">
      <c r="A713" s="111"/>
      <c r="B713" s="111"/>
      <c r="C713" s="111"/>
    </row>
    <row r="714" spans="1:3" ht="11.25">
      <c r="A714" s="111"/>
      <c r="B714" s="111"/>
      <c r="C714" s="111"/>
    </row>
    <row r="715" spans="1:3" ht="11.25">
      <c r="A715" s="111"/>
      <c r="B715" s="111"/>
      <c r="C715" s="111"/>
    </row>
    <row r="716" spans="1:3" ht="11.25">
      <c r="A716" s="111"/>
      <c r="B716" s="111"/>
      <c r="C716" s="111"/>
    </row>
    <row r="717" spans="1:3" ht="11.25">
      <c r="A717" s="111"/>
      <c r="B717" s="111"/>
      <c r="C717" s="111"/>
    </row>
    <row r="718" spans="1:3" ht="11.25">
      <c r="A718" s="111"/>
      <c r="B718" s="111"/>
      <c r="C718" s="111"/>
    </row>
    <row r="719" spans="1:3" ht="11.25">
      <c r="A719" s="111"/>
      <c r="B719" s="111"/>
      <c r="C719" s="111"/>
    </row>
    <row r="720" spans="1:3" ht="11.25">
      <c r="A720" s="111"/>
      <c r="B720" s="111"/>
      <c r="C720" s="111"/>
    </row>
    <row r="721" spans="1:3" ht="11.25">
      <c r="A721" s="111"/>
      <c r="B721" s="111"/>
      <c r="C721" s="111"/>
    </row>
    <row r="722" spans="1:3" ht="11.25">
      <c r="A722" s="111"/>
      <c r="B722" s="111"/>
      <c r="C722" s="111"/>
    </row>
    <row r="723" spans="1:3" ht="11.25">
      <c r="A723" s="111"/>
      <c r="B723" s="111"/>
      <c r="C723" s="111"/>
    </row>
    <row r="724" spans="1:3" ht="11.25">
      <c r="A724" s="111"/>
      <c r="B724" s="111"/>
      <c r="C724" s="111"/>
    </row>
    <row r="725" spans="1:3" ht="11.25">
      <c r="A725" s="111"/>
      <c r="B725" s="111"/>
      <c r="C725" s="111"/>
    </row>
    <row r="726" spans="1:3" ht="11.25">
      <c r="A726" s="111"/>
      <c r="B726" s="111"/>
      <c r="C726" s="111"/>
    </row>
    <row r="727" spans="1:3" ht="11.25">
      <c r="A727" s="111"/>
      <c r="B727" s="111"/>
      <c r="C727" s="111"/>
    </row>
    <row r="728" spans="1:3" ht="11.25">
      <c r="A728" s="111"/>
      <c r="B728" s="111"/>
      <c r="C728" s="111"/>
    </row>
    <row r="729" spans="1:3" ht="11.25">
      <c r="A729" s="111"/>
      <c r="B729" s="111"/>
      <c r="C729" s="111"/>
    </row>
    <row r="730" spans="1:3" ht="11.25">
      <c r="A730" s="111"/>
      <c r="B730" s="111"/>
      <c r="C730" s="111"/>
    </row>
    <row r="731" spans="1:3" ht="11.25">
      <c r="A731" s="111"/>
      <c r="B731" s="111"/>
      <c r="C731" s="111"/>
    </row>
    <row r="732" spans="1:3" ht="11.25">
      <c r="A732" s="111"/>
      <c r="B732" s="111"/>
      <c r="C732" s="111"/>
    </row>
    <row r="733" spans="1:3" ht="11.25">
      <c r="A733" s="111"/>
      <c r="B733" s="111"/>
      <c r="C733" s="111"/>
    </row>
    <row r="734" spans="1:3" ht="11.25">
      <c r="A734" s="111"/>
      <c r="B734" s="111"/>
      <c r="C734" s="111"/>
    </row>
    <row r="735" spans="1:3" ht="11.25">
      <c r="A735" s="111"/>
      <c r="B735" s="111"/>
      <c r="C735" s="111"/>
    </row>
    <row r="736" spans="1:3" ht="11.25">
      <c r="A736" s="111"/>
      <c r="B736" s="111"/>
      <c r="C736" s="111"/>
    </row>
    <row r="737" spans="1:3" ht="11.25">
      <c r="A737" s="111"/>
      <c r="B737" s="111"/>
      <c r="C737" s="111"/>
    </row>
    <row r="738" spans="1:3" ht="11.25">
      <c r="A738" s="111"/>
      <c r="B738" s="111"/>
      <c r="C738" s="111"/>
    </row>
    <row r="739" spans="1:3" ht="11.25">
      <c r="A739" s="111"/>
      <c r="B739" s="111"/>
      <c r="C739" s="111"/>
    </row>
    <row r="740" spans="1:3" ht="11.25">
      <c r="A740" s="111"/>
      <c r="B740" s="111"/>
      <c r="C740" s="111"/>
    </row>
    <row r="741" spans="1:3" ht="11.25">
      <c r="A741" s="111"/>
      <c r="B741" s="111"/>
      <c r="C741" s="111"/>
    </row>
    <row r="742" spans="1:3" ht="11.25">
      <c r="A742" s="111"/>
      <c r="B742" s="111"/>
      <c r="C742" s="111"/>
    </row>
    <row r="743" spans="1:3" ht="11.25">
      <c r="A743" s="111"/>
      <c r="B743" s="111"/>
      <c r="C743" s="111"/>
    </row>
    <row r="744" spans="1:3" ht="11.25">
      <c r="A744" s="111"/>
      <c r="B744" s="111"/>
      <c r="C744" s="111"/>
    </row>
    <row r="745" spans="1:3" ht="11.25">
      <c r="A745" s="111"/>
      <c r="B745" s="111"/>
      <c r="C745" s="111"/>
    </row>
    <row r="746" spans="1:3" ht="11.25">
      <c r="A746" s="111"/>
      <c r="B746" s="111"/>
      <c r="C746" s="111"/>
    </row>
    <row r="747" spans="1:3" ht="11.25">
      <c r="A747" s="111"/>
      <c r="B747" s="111"/>
      <c r="C747" s="111"/>
    </row>
    <row r="748" spans="1:3" ht="11.25">
      <c r="A748" s="111"/>
      <c r="B748" s="111"/>
      <c r="C748" s="111"/>
    </row>
    <row r="749" spans="1:3" ht="11.25">
      <c r="A749" s="111"/>
      <c r="B749" s="111"/>
      <c r="C749" s="111"/>
    </row>
    <row r="750" spans="1:3" ht="11.25">
      <c r="A750" s="111"/>
      <c r="B750" s="111"/>
      <c r="C750" s="111"/>
    </row>
    <row r="751" spans="1:3" ht="11.25">
      <c r="A751" s="111"/>
      <c r="B751" s="111"/>
      <c r="C751" s="111"/>
    </row>
    <row r="752" spans="1:3" ht="11.25">
      <c r="A752" s="111"/>
      <c r="B752" s="111"/>
      <c r="C752" s="111"/>
    </row>
    <row r="753" spans="1:3" ht="11.25">
      <c r="A753" s="111"/>
      <c r="B753" s="111"/>
      <c r="C753" s="111"/>
    </row>
    <row r="754" spans="1:3" ht="11.25">
      <c r="A754" s="111"/>
      <c r="B754" s="111"/>
      <c r="C754" s="111"/>
    </row>
    <row r="755" spans="1:3" ht="11.25">
      <c r="A755" s="111"/>
      <c r="B755" s="111"/>
      <c r="C755" s="111"/>
    </row>
    <row r="756" spans="1:3" ht="11.25">
      <c r="A756" s="111"/>
      <c r="B756" s="111"/>
      <c r="C756" s="111"/>
    </row>
    <row r="757" spans="1:3" ht="11.25">
      <c r="A757" s="111"/>
      <c r="B757" s="111"/>
      <c r="C757" s="111"/>
    </row>
    <row r="758" spans="1:3" ht="11.25">
      <c r="A758" s="111"/>
      <c r="B758" s="111"/>
      <c r="C758" s="111"/>
    </row>
    <row r="759" spans="1:3" ht="11.25">
      <c r="A759" s="111"/>
      <c r="B759" s="111"/>
      <c r="C759" s="111"/>
    </row>
    <row r="760" spans="1:3" ht="11.25">
      <c r="A760" s="111"/>
      <c r="B760" s="111"/>
      <c r="C760" s="111"/>
    </row>
    <row r="761" spans="1:3" ht="11.25">
      <c r="A761" s="111"/>
      <c r="B761" s="111"/>
      <c r="C761" s="111"/>
    </row>
    <row r="762" spans="1:3" ht="11.25">
      <c r="A762" s="111"/>
      <c r="B762" s="111"/>
      <c r="C762" s="111"/>
    </row>
    <row r="763" spans="1:3" ht="11.25">
      <c r="A763" s="111"/>
      <c r="B763" s="111"/>
      <c r="C763" s="111"/>
    </row>
    <row r="764" spans="1:3" ht="11.25">
      <c r="A764" s="111"/>
      <c r="B764" s="111"/>
      <c r="C764" s="111"/>
    </row>
    <row r="765" spans="1:3" ht="11.25">
      <c r="A765" s="111"/>
      <c r="B765" s="111"/>
      <c r="C765" s="111"/>
    </row>
    <row r="766" spans="1:3" ht="11.25">
      <c r="A766" s="111"/>
      <c r="B766" s="111"/>
      <c r="C766" s="111"/>
    </row>
    <row r="767" spans="1:3" ht="11.25">
      <c r="A767" s="111"/>
      <c r="B767" s="111"/>
      <c r="C767" s="111"/>
    </row>
    <row r="768" spans="1:3" ht="11.25">
      <c r="A768" s="111"/>
      <c r="B768" s="111"/>
      <c r="C768" s="111"/>
    </row>
    <row r="769" spans="1:3" ht="11.25">
      <c r="A769" s="111"/>
      <c r="B769" s="111"/>
      <c r="C769" s="111"/>
    </row>
    <row r="770" spans="1:3" ht="11.25">
      <c r="A770" s="111"/>
      <c r="B770" s="111"/>
      <c r="C770" s="111"/>
    </row>
    <row r="771" spans="1:3" ht="11.25">
      <c r="A771" s="111"/>
      <c r="B771" s="111"/>
      <c r="C771" s="111"/>
    </row>
    <row r="772" spans="1:3" ht="11.25">
      <c r="A772" s="111"/>
      <c r="B772" s="111"/>
      <c r="C772" s="111"/>
    </row>
    <row r="773" spans="1:3" ht="11.25">
      <c r="A773" s="111"/>
      <c r="B773" s="111"/>
      <c r="C773" s="111"/>
    </row>
    <row r="774" spans="1:3" ht="11.25">
      <c r="A774" s="111"/>
      <c r="B774" s="111"/>
      <c r="C774" s="111"/>
    </row>
    <row r="775" spans="1:3" ht="11.25">
      <c r="A775" s="111"/>
      <c r="B775" s="111"/>
      <c r="C775" s="111"/>
    </row>
    <row r="776" spans="1:3" ht="11.25">
      <c r="A776" s="111"/>
      <c r="B776" s="111"/>
      <c r="C776" s="111"/>
    </row>
    <row r="777" spans="1:3" ht="11.25">
      <c r="A777" s="111"/>
      <c r="B777" s="111"/>
      <c r="C777" s="111"/>
    </row>
    <row r="778" spans="1:3" ht="11.25">
      <c r="A778" s="111"/>
      <c r="B778" s="111"/>
      <c r="C778" s="111"/>
    </row>
    <row r="779" spans="1:3" ht="11.25">
      <c r="A779" s="111"/>
      <c r="B779" s="111"/>
      <c r="C779" s="111"/>
    </row>
    <row r="780" spans="1:3" ht="11.25">
      <c r="A780" s="111"/>
      <c r="B780" s="111"/>
      <c r="C780" s="111"/>
    </row>
    <row r="781" spans="1:3" ht="11.25">
      <c r="A781" s="111"/>
      <c r="B781" s="111"/>
      <c r="C781" s="111"/>
    </row>
    <row r="782" spans="1:3" ht="11.25">
      <c r="A782" s="111"/>
      <c r="B782" s="111"/>
      <c r="C782" s="111"/>
    </row>
    <row r="783" spans="1:3" ht="11.25">
      <c r="A783" s="111"/>
      <c r="B783" s="111"/>
      <c r="C783" s="111"/>
    </row>
    <row r="784" spans="1:3" ht="11.25">
      <c r="A784" s="111"/>
      <c r="B784" s="111"/>
      <c r="C784" s="111"/>
    </row>
    <row r="785" spans="1:3" ht="11.25">
      <c r="A785" s="111"/>
      <c r="B785" s="111"/>
      <c r="C785" s="111"/>
    </row>
    <row r="786" spans="1:3" ht="11.25">
      <c r="A786" s="111"/>
      <c r="B786" s="111"/>
      <c r="C786" s="111"/>
    </row>
    <row r="787" spans="1:3" ht="11.25">
      <c r="A787" s="111"/>
      <c r="B787" s="111"/>
      <c r="C787" s="111"/>
    </row>
    <row r="788" spans="1:3" ht="11.25">
      <c r="A788" s="111"/>
      <c r="B788" s="111"/>
      <c r="C788" s="111"/>
    </row>
    <row r="789" spans="1:3" ht="11.25">
      <c r="A789" s="111"/>
      <c r="B789" s="111"/>
      <c r="C789" s="111"/>
    </row>
    <row r="790" spans="1:3" ht="11.25">
      <c r="A790" s="111"/>
      <c r="B790" s="111"/>
      <c r="C790" s="111"/>
    </row>
    <row r="791" spans="1:3" ht="11.25">
      <c r="A791" s="111"/>
      <c r="B791" s="111"/>
      <c r="C791" s="111"/>
    </row>
    <row r="792" spans="1:3" ht="11.25">
      <c r="A792" s="111"/>
      <c r="B792" s="111"/>
      <c r="C792" s="111"/>
    </row>
    <row r="793" spans="1:3" ht="11.25">
      <c r="A793" s="111"/>
      <c r="B793" s="111"/>
      <c r="C793" s="111"/>
    </row>
    <row r="794" spans="1:3" ht="11.25">
      <c r="A794" s="111"/>
      <c r="B794" s="111"/>
      <c r="C794" s="111"/>
    </row>
    <row r="795" spans="1:3" ht="11.25">
      <c r="A795" s="111"/>
      <c r="B795" s="111"/>
      <c r="C795" s="111"/>
    </row>
    <row r="796" spans="1:3" ht="11.25">
      <c r="A796" s="111"/>
      <c r="B796" s="111"/>
      <c r="C796" s="111"/>
    </row>
    <row r="797" spans="1:3" ht="11.25">
      <c r="A797" s="111"/>
      <c r="B797" s="111"/>
      <c r="C797" s="111"/>
    </row>
    <row r="798" spans="1:3" ht="11.25">
      <c r="A798" s="111"/>
      <c r="B798" s="111"/>
      <c r="C798" s="111"/>
    </row>
    <row r="799" spans="1:3" ht="11.25">
      <c r="A799" s="111"/>
      <c r="B799" s="111"/>
      <c r="C799" s="111"/>
    </row>
    <row r="800" spans="1:3" ht="11.25">
      <c r="A800" s="111"/>
      <c r="B800" s="111"/>
      <c r="C800" s="111"/>
    </row>
    <row r="801" spans="1:3" ht="11.25">
      <c r="A801" s="111"/>
      <c r="B801" s="111"/>
      <c r="C801" s="111"/>
    </row>
    <row r="802" spans="1:3" ht="11.25">
      <c r="A802" s="111"/>
      <c r="B802" s="111"/>
      <c r="C802" s="111"/>
    </row>
    <row r="803" spans="1:3" ht="11.25">
      <c r="A803" s="111"/>
      <c r="B803" s="111"/>
      <c r="C803" s="111"/>
    </row>
    <row r="804" spans="1:3" ht="11.25">
      <c r="A804" s="111"/>
      <c r="B804" s="111"/>
      <c r="C804" s="111"/>
    </row>
    <row r="805" spans="1:3" ht="11.25">
      <c r="A805" s="111"/>
      <c r="B805" s="111"/>
      <c r="C805" s="111"/>
    </row>
    <row r="806" spans="1:3" ht="11.25">
      <c r="A806" s="111"/>
      <c r="B806" s="111"/>
      <c r="C806" s="111"/>
    </row>
    <row r="807" spans="1:3" ht="11.25">
      <c r="A807" s="111"/>
      <c r="B807" s="111"/>
      <c r="C807" s="111"/>
    </row>
    <row r="808" spans="1:3" ht="11.25">
      <c r="A808" s="111"/>
      <c r="B808" s="111"/>
      <c r="C808" s="111"/>
    </row>
    <row r="809" spans="1:3" ht="11.25">
      <c r="A809" s="111"/>
      <c r="B809" s="111"/>
      <c r="C809" s="111"/>
    </row>
    <row r="810" spans="1:3" ht="11.25">
      <c r="A810" s="111"/>
      <c r="B810" s="111"/>
      <c r="C810" s="111"/>
    </row>
    <row r="811" spans="1:3" ht="11.25">
      <c r="A811" s="111"/>
      <c r="B811" s="111"/>
      <c r="C811" s="111"/>
    </row>
    <row r="812" spans="1:3" ht="11.25">
      <c r="A812" s="111"/>
      <c r="B812" s="111"/>
      <c r="C812" s="111"/>
    </row>
    <row r="813" spans="1:3" ht="11.25">
      <c r="A813" s="111"/>
      <c r="B813" s="111"/>
      <c r="C813" s="111"/>
    </row>
    <row r="814" spans="1:3" ht="11.25">
      <c r="A814" s="111"/>
      <c r="B814" s="111"/>
      <c r="C814" s="111"/>
    </row>
    <row r="815" spans="1:3" ht="11.25">
      <c r="A815" s="111"/>
      <c r="B815" s="111"/>
      <c r="C815" s="111"/>
    </row>
    <row r="816" spans="1:3" ht="11.25">
      <c r="A816" s="111"/>
      <c r="B816" s="111"/>
      <c r="C816" s="111"/>
    </row>
    <row r="817" spans="1:3" ht="11.25">
      <c r="A817" s="111"/>
      <c r="B817" s="111"/>
      <c r="C817" s="111"/>
    </row>
    <row r="818" spans="1:3" ht="11.25">
      <c r="A818" s="111"/>
      <c r="B818" s="111"/>
      <c r="C818" s="111"/>
    </row>
    <row r="819" spans="1:3" ht="11.25">
      <c r="A819" s="111"/>
      <c r="B819" s="111"/>
      <c r="C819" s="111"/>
    </row>
    <row r="820" spans="1:3" ht="11.25">
      <c r="A820" s="111"/>
      <c r="B820" s="111"/>
      <c r="C820" s="111"/>
    </row>
    <row r="821" spans="1:3" ht="11.25">
      <c r="A821" s="111"/>
      <c r="B821" s="111"/>
      <c r="C821" s="111"/>
    </row>
    <row r="822" spans="1:3" ht="11.25">
      <c r="A822" s="111"/>
      <c r="B822" s="111"/>
      <c r="C822" s="111"/>
    </row>
    <row r="823" spans="1:3" ht="11.25">
      <c r="A823" s="111"/>
      <c r="B823" s="111"/>
      <c r="C823" s="111"/>
    </row>
    <row r="824" spans="1:3" ht="11.25">
      <c r="A824" s="111"/>
      <c r="B824" s="111"/>
      <c r="C824" s="111"/>
    </row>
    <row r="825" spans="1:3" ht="11.25">
      <c r="A825" s="111"/>
      <c r="B825" s="111"/>
      <c r="C825" s="111"/>
    </row>
    <row r="826" spans="1:3" ht="11.25">
      <c r="A826" s="111"/>
      <c r="B826" s="111"/>
      <c r="C826" s="111"/>
    </row>
    <row r="827" spans="1:3" ht="11.25">
      <c r="A827" s="111"/>
      <c r="B827" s="111"/>
      <c r="C827" s="111"/>
    </row>
    <row r="828" spans="1:3" ht="11.25">
      <c r="A828" s="111"/>
      <c r="B828" s="111"/>
      <c r="C828" s="111"/>
    </row>
    <row r="829" spans="1:3" ht="11.25">
      <c r="A829" s="111"/>
      <c r="B829" s="111"/>
      <c r="C829" s="111"/>
    </row>
    <row r="830" spans="1:3" ht="11.25">
      <c r="A830" s="111"/>
      <c r="B830" s="111"/>
      <c r="C830" s="111"/>
    </row>
    <row r="831" spans="1:3" ht="11.25">
      <c r="A831" s="111"/>
      <c r="B831" s="111"/>
      <c r="C831" s="111"/>
    </row>
    <row r="832" spans="1:3" ht="11.25">
      <c r="A832" s="111"/>
      <c r="B832" s="111"/>
      <c r="C832" s="111"/>
    </row>
    <row r="833" spans="1:3" ht="11.25">
      <c r="A833" s="111"/>
      <c r="B833" s="111"/>
      <c r="C833" s="111"/>
    </row>
    <row r="834" spans="1:3" ht="11.25">
      <c r="A834" s="111"/>
      <c r="B834" s="111"/>
      <c r="C834" s="111"/>
    </row>
    <row r="835" spans="1:3" ht="11.25">
      <c r="A835" s="111"/>
      <c r="B835" s="111"/>
      <c r="C835" s="111"/>
    </row>
    <row r="836" spans="1:3" ht="11.25">
      <c r="A836" s="111"/>
      <c r="B836" s="111"/>
      <c r="C836" s="111"/>
    </row>
    <row r="837" spans="1:3" ht="11.25">
      <c r="A837" s="111"/>
      <c r="B837" s="111"/>
      <c r="C837" s="111"/>
    </row>
    <row r="838" spans="1:3" ht="11.25">
      <c r="A838" s="111"/>
      <c r="B838" s="111"/>
      <c r="C838" s="111"/>
    </row>
    <row r="839" spans="1:3" ht="11.25">
      <c r="A839" s="111"/>
      <c r="B839" s="111"/>
      <c r="C839" s="111"/>
    </row>
    <row r="840" spans="1:3" ht="11.25">
      <c r="A840" s="111"/>
      <c r="B840" s="111"/>
      <c r="C840" s="111"/>
    </row>
    <row r="841" spans="1:3" ht="11.25">
      <c r="A841" s="111"/>
      <c r="B841" s="111"/>
      <c r="C841" s="111"/>
    </row>
    <row r="842" spans="1:3" ht="11.25">
      <c r="A842" s="111"/>
      <c r="B842" s="111"/>
      <c r="C842" s="111"/>
    </row>
    <row r="843" spans="1:3" ht="11.25">
      <c r="A843" s="111"/>
      <c r="B843" s="111"/>
      <c r="C843" s="111"/>
    </row>
    <row r="844" spans="1:3" ht="11.25">
      <c r="A844" s="111"/>
      <c r="B844" s="111"/>
      <c r="C844" s="111"/>
    </row>
    <row r="845" spans="1:3" ht="11.25">
      <c r="A845" s="111"/>
      <c r="B845" s="111"/>
      <c r="C845" s="111"/>
    </row>
    <row r="846" spans="1:3" ht="11.25">
      <c r="A846" s="111"/>
      <c r="B846" s="111"/>
      <c r="C846" s="111"/>
    </row>
    <row r="847" spans="1:3" ht="11.25">
      <c r="A847" s="111"/>
      <c r="B847" s="111"/>
      <c r="C847" s="111"/>
    </row>
    <row r="848" spans="1:3" ht="11.25">
      <c r="A848" s="111"/>
      <c r="B848" s="111"/>
      <c r="C848" s="111"/>
    </row>
    <row r="849" spans="1:3" ht="11.25">
      <c r="A849" s="111"/>
      <c r="B849" s="111"/>
      <c r="C849" s="111"/>
    </row>
    <row r="850" spans="1:3" ht="11.25">
      <c r="A850" s="111"/>
      <c r="B850" s="111"/>
      <c r="C850" s="111"/>
    </row>
    <row r="851" spans="1:3" ht="11.25">
      <c r="A851" s="111"/>
      <c r="B851" s="111"/>
      <c r="C851" s="111"/>
    </row>
    <row r="852" spans="1:3" ht="11.25">
      <c r="A852" s="111"/>
      <c r="B852" s="111"/>
      <c r="C852" s="111"/>
    </row>
    <row r="853" spans="1:3" ht="11.25">
      <c r="A853" s="111"/>
      <c r="B853" s="111"/>
      <c r="C853" s="111"/>
    </row>
    <row r="854" spans="1:3" ht="11.25">
      <c r="A854" s="111"/>
      <c r="B854" s="111"/>
      <c r="C854" s="111"/>
    </row>
    <row r="855" spans="1:3" ht="11.25">
      <c r="A855" s="111"/>
      <c r="B855" s="111"/>
      <c r="C855" s="111"/>
    </row>
    <row r="856" spans="1:3" ht="11.25">
      <c r="A856" s="111"/>
      <c r="B856" s="111"/>
      <c r="C856" s="111"/>
    </row>
    <row r="857" spans="1:3" ht="11.25">
      <c r="A857" s="111"/>
      <c r="B857" s="111"/>
      <c r="C857" s="111"/>
    </row>
    <row r="858" spans="1:3" ht="11.25">
      <c r="A858" s="111"/>
      <c r="B858" s="111"/>
      <c r="C858" s="111"/>
    </row>
    <row r="859" spans="1:3" ht="11.25">
      <c r="A859" s="111"/>
      <c r="B859" s="111"/>
      <c r="C859" s="111"/>
    </row>
    <row r="860" spans="1:3" ht="11.25">
      <c r="A860" s="111"/>
      <c r="B860" s="111"/>
      <c r="C860" s="111"/>
    </row>
    <row r="861" spans="1:3" ht="11.25">
      <c r="A861" s="111"/>
      <c r="B861" s="111"/>
      <c r="C861" s="111"/>
    </row>
    <row r="862" spans="1:3" ht="11.25">
      <c r="A862" s="111"/>
      <c r="B862" s="111"/>
      <c r="C862" s="111"/>
    </row>
    <row r="863" spans="1:3" ht="11.25">
      <c r="A863" s="111"/>
      <c r="B863" s="111"/>
      <c r="C863" s="111"/>
    </row>
    <row r="864" spans="1:3" ht="11.25">
      <c r="A864" s="111"/>
      <c r="B864" s="111"/>
      <c r="C864" s="111"/>
    </row>
    <row r="865" spans="1:3" ht="11.25">
      <c r="A865" s="111"/>
      <c r="B865" s="111"/>
      <c r="C865" s="111"/>
    </row>
    <row r="866" spans="1:3" ht="11.25">
      <c r="A866" s="111"/>
      <c r="B866" s="111"/>
      <c r="C866" s="111"/>
    </row>
    <row r="867" spans="1:3" ht="11.25">
      <c r="A867" s="111"/>
      <c r="B867" s="111"/>
      <c r="C867" s="111"/>
    </row>
    <row r="868" spans="1:3" ht="11.25">
      <c r="A868" s="111"/>
      <c r="B868" s="111"/>
      <c r="C868" s="111"/>
    </row>
    <row r="869" spans="1:3" ht="11.25">
      <c r="A869" s="111"/>
      <c r="B869" s="111"/>
      <c r="C869" s="111"/>
    </row>
    <row r="870" spans="1:3" ht="11.25">
      <c r="A870" s="111"/>
      <c r="B870" s="111"/>
      <c r="C870" s="111"/>
    </row>
    <row r="871" spans="1:3" ht="11.25">
      <c r="A871" s="111"/>
      <c r="B871" s="111"/>
      <c r="C871" s="111"/>
    </row>
    <row r="872" spans="1:3" ht="11.25">
      <c r="A872" s="111"/>
      <c r="B872" s="111"/>
      <c r="C872" s="111"/>
    </row>
    <row r="873" spans="1:3" ht="11.25">
      <c r="A873" s="111"/>
      <c r="B873" s="111"/>
      <c r="C873" s="111"/>
    </row>
    <row r="874" spans="1:3" ht="11.25">
      <c r="A874" s="111"/>
      <c r="B874" s="111"/>
      <c r="C874" s="111"/>
    </row>
    <row r="875" spans="1:3" ht="11.25">
      <c r="A875" s="111"/>
      <c r="B875" s="111"/>
      <c r="C875" s="111"/>
    </row>
    <row r="876" spans="1:3" ht="11.25">
      <c r="A876" s="111"/>
      <c r="B876" s="111"/>
      <c r="C876" s="111"/>
    </row>
    <row r="877" spans="1:3" ht="11.25">
      <c r="A877" s="111"/>
      <c r="B877" s="111"/>
      <c r="C877" s="111"/>
    </row>
    <row r="878" spans="1:3" ht="11.25">
      <c r="A878" s="111"/>
      <c r="B878" s="111"/>
      <c r="C878" s="111"/>
    </row>
    <row r="879" spans="1:3" ht="11.25">
      <c r="A879" s="111"/>
      <c r="B879" s="111"/>
      <c r="C879" s="111"/>
    </row>
    <row r="880" spans="1:3" ht="11.25">
      <c r="A880" s="111"/>
      <c r="B880" s="111"/>
      <c r="C880" s="111"/>
    </row>
    <row r="881" spans="1:3" ht="11.25">
      <c r="A881" s="111"/>
      <c r="B881" s="111"/>
      <c r="C881" s="111"/>
    </row>
    <row r="882" spans="1:3" ht="11.25">
      <c r="A882" s="111"/>
      <c r="B882" s="111"/>
      <c r="C882" s="111"/>
    </row>
    <row r="883" spans="1:3" ht="11.25">
      <c r="A883" s="111"/>
      <c r="B883" s="111"/>
      <c r="C883" s="111"/>
    </row>
    <row r="884" spans="1:3" ht="11.25">
      <c r="A884" s="111"/>
      <c r="B884" s="111"/>
      <c r="C884" s="111"/>
    </row>
    <row r="885" spans="1:3" ht="11.25">
      <c r="A885" s="111"/>
      <c r="B885" s="111"/>
      <c r="C885" s="111"/>
    </row>
    <row r="886" spans="1:3" ht="11.25">
      <c r="A886" s="111"/>
      <c r="B886" s="111"/>
      <c r="C886" s="111"/>
    </row>
    <row r="887" spans="1:3" ht="11.25">
      <c r="A887" s="111"/>
      <c r="B887" s="111"/>
      <c r="C887" s="111"/>
    </row>
    <row r="888" spans="1:3" ht="11.25">
      <c r="A888" s="111"/>
      <c r="B888" s="111"/>
      <c r="C888" s="111"/>
    </row>
    <row r="889" spans="1:3" ht="11.25">
      <c r="A889" s="111"/>
      <c r="B889" s="111"/>
      <c r="C889" s="111"/>
    </row>
    <row r="890" spans="1:3" ht="11.25">
      <c r="A890" s="111"/>
      <c r="B890" s="111"/>
      <c r="C890" s="111"/>
    </row>
    <row r="891" spans="1:3" ht="11.25">
      <c r="A891" s="111"/>
      <c r="B891" s="111"/>
      <c r="C891" s="111"/>
    </row>
    <row r="892" spans="1:3" ht="11.25">
      <c r="A892" s="111"/>
      <c r="B892" s="111"/>
      <c r="C892" s="111"/>
    </row>
    <row r="893" spans="1:3" ht="11.25">
      <c r="A893" s="111"/>
      <c r="B893" s="111"/>
      <c r="C893" s="111"/>
    </row>
    <row r="894" spans="1:3" ht="11.25">
      <c r="A894" s="111"/>
      <c r="B894" s="111"/>
      <c r="C894" s="111"/>
    </row>
    <row r="895" spans="1:3" ht="11.25">
      <c r="A895" s="111"/>
      <c r="B895" s="111"/>
      <c r="C895" s="111"/>
    </row>
    <row r="896" spans="1:3" ht="11.25">
      <c r="A896" s="111"/>
      <c r="B896" s="111"/>
      <c r="C896" s="111"/>
    </row>
    <row r="897" spans="1:3" ht="11.25">
      <c r="A897" s="111"/>
      <c r="B897" s="111"/>
      <c r="C897" s="111"/>
    </row>
    <row r="898" spans="1:3" ht="11.25">
      <c r="A898" s="111"/>
      <c r="B898" s="111"/>
      <c r="C898" s="111"/>
    </row>
    <row r="899" spans="1:3" ht="11.25">
      <c r="A899" s="111"/>
      <c r="B899" s="111"/>
      <c r="C899" s="111"/>
    </row>
    <row r="900" spans="1:3" ht="11.25">
      <c r="A900" s="111"/>
      <c r="B900" s="111"/>
      <c r="C900" s="111"/>
    </row>
    <row r="901" spans="1:3" ht="11.25">
      <c r="A901" s="111"/>
      <c r="B901" s="111"/>
      <c r="C901" s="111"/>
    </row>
    <row r="902" spans="1:3" ht="11.25">
      <c r="A902" s="111"/>
      <c r="B902" s="111"/>
      <c r="C902" s="111"/>
    </row>
    <row r="903" spans="1:3" ht="11.25">
      <c r="A903" s="111"/>
      <c r="B903" s="111"/>
      <c r="C903" s="111"/>
    </row>
    <row r="904" spans="1:3" ht="11.25">
      <c r="A904" s="111"/>
      <c r="B904" s="111"/>
      <c r="C904" s="111"/>
    </row>
    <row r="905" spans="1:3" ht="11.25">
      <c r="A905" s="111"/>
      <c r="B905" s="111"/>
      <c r="C905" s="111"/>
    </row>
    <row r="906" spans="1:3" ht="11.25">
      <c r="A906" s="111"/>
      <c r="B906" s="111"/>
      <c r="C906" s="111"/>
    </row>
    <row r="907" spans="1:3" ht="11.25">
      <c r="A907" s="111"/>
      <c r="B907" s="111"/>
      <c r="C907" s="111"/>
    </row>
    <row r="908" spans="1:3" ht="11.25">
      <c r="A908" s="111"/>
      <c r="B908" s="111"/>
      <c r="C908" s="111"/>
    </row>
    <row r="909" spans="1:3" ht="11.25">
      <c r="A909" s="111"/>
      <c r="B909" s="111"/>
      <c r="C909" s="111"/>
    </row>
    <row r="910" spans="1:3" ht="11.25">
      <c r="A910" s="111"/>
      <c r="B910" s="111"/>
      <c r="C910" s="111"/>
    </row>
    <row r="911" spans="1:3" ht="11.25">
      <c r="A911" s="111"/>
      <c r="B911" s="111"/>
      <c r="C911" s="111"/>
    </row>
    <row r="912" spans="1:3" ht="11.25">
      <c r="A912" s="111"/>
      <c r="B912" s="111"/>
      <c r="C912" s="111"/>
    </row>
    <row r="913" spans="1:3" ht="11.25">
      <c r="A913" s="111"/>
      <c r="B913" s="111"/>
      <c r="C913" s="111"/>
    </row>
    <row r="914" spans="1:3" ht="11.25">
      <c r="A914" s="111"/>
      <c r="B914" s="111"/>
      <c r="C914" s="111"/>
    </row>
    <row r="915" spans="1:3" ht="11.25">
      <c r="A915" s="111"/>
      <c r="B915" s="111"/>
      <c r="C915" s="111"/>
    </row>
    <row r="916" spans="1:3" ht="11.25">
      <c r="A916" s="111"/>
      <c r="B916" s="111"/>
      <c r="C916" s="111"/>
    </row>
    <row r="917" spans="1:3" ht="11.25">
      <c r="A917" s="111"/>
      <c r="B917" s="111"/>
      <c r="C917" s="111"/>
    </row>
    <row r="918" spans="1:3" ht="11.25">
      <c r="A918" s="111"/>
      <c r="B918" s="111"/>
      <c r="C918" s="111"/>
    </row>
    <row r="919" spans="1:3" ht="11.25">
      <c r="A919" s="111"/>
      <c r="B919" s="111"/>
      <c r="C919" s="111"/>
    </row>
    <row r="920" spans="1:3" ht="11.25">
      <c r="A920" s="111"/>
      <c r="B920" s="111"/>
      <c r="C920" s="111"/>
    </row>
    <row r="921" spans="1:3" ht="11.25">
      <c r="A921" s="111"/>
      <c r="B921" s="111"/>
      <c r="C921" s="111"/>
    </row>
    <row r="922" spans="1:3" ht="11.25">
      <c r="A922" s="111"/>
      <c r="B922" s="111"/>
      <c r="C922" s="111"/>
    </row>
    <row r="923" spans="1:3" ht="11.25">
      <c r="A923" s="111"/>
      <c r="B923" s="111"/>
      <c r="C923" s="111"/>
    </row>
    <row r="924" spans="1:3" ht="11.25">
      <c r="A924" s="111"/>
      <c r="B924" s="111"/>
      <c r="C924" s="111"/>
    </row>
    <row r="925" spans="1:3" ht="11.25">
      <c r="A925" s="111"/>
      <c r="B925" s="111"/>
      <c r="C925" s="111"/>
    </row>
    <row r="926" spans="1:3" ht="11.25">
      <c r="A926" s="111"/>
      <c r="B926" s="111"/>
      <c r="C926" s="111"/>
    </row>
    <row r="927" spans="1:3" ht="11.25">
      <c r="A927" s="111"/>
      <c r="B927" s="111"/>
      <c r="C927" s="111"/>
    </row>
    <row r="928" spans="1:3" ht="11.25">
      <c r="A928" s="111"/>
      <c r="B928" s="111"/>
      <c r="C928" s="111"/>
    </row>
    <row r="929" spans="1:3" ht="11.25">
      <c r="A929" s="111"/>
      <c r="B929" s="111"/>
      <c r="C929" s="111"/>
    </row>
    <row r="930" spans="1:3" ht="11.25">
      <c r="A930" s="111"/>
      <c r="B930" s="111"/>
      <c r="C930" s="111"/>
    </row>
    <row r="931" spans="1:3" ht="11.25">
      <c r="A931" s="111"/>
      <c r="B931" s="111"/>
      <c r="C931" s="111"/>
    </row>
    <row r="932" spans="1:3" ht="11.25">
      <c r="A932" s="111"/>
      <c r="B932" s="111"/>
      <c r="C932" s="111"/>
    </row>
    <row r="933" spans="1:3" ht="11.25">
      <c r="A933" s="111"/>
      <c r="B933" s="111"/>
      <c r="C933" s="111"/>
    </row>
    <row r="934" spans="1:3" ht="11.25">
      <c r="A934" s="111"/>
      <c r="B934" s="111"/>
      <c r="C934" s="111"/>
    </row>
    <row r="935" spans="1:3" ht="11.25">
      <c r="A935" s="111"/>
      <c r="B935" s="111"/>
      <c r="C935" s="111"/>
    </row>
    <row r="936" spans="1:3" ht="11.25">
      <c r="A936" s="111"/>
      <c r="B936" s="111"/>
      <c r="C936" s="111"/>
    </row>
    <row r="937" spans="1:3" ht="11.25">
      <c r="A937" s="111"/>
      <c r="B937" s="111"/>
      <c r="C937" s="111"/>
    </row>
    <row r="938" spans="1:3" ht="11.25">
      <c r="A938" s="111"/>
      <c r="B938" s="111"/>
      <c r="C938" s="111"/>
    </row>
    <row r="939" spans="1:3" ht="11.25">
      <c r="A939" s="111"/>
      <c r="B939" s="111"/>
      <c r="C939" s="111"/>
    </row>
    <row r="940" spans="1:3" ht="11.25">
      <c r="A940" s="111"/>
      <c r="B940" s="111"/>
      <c r="C940" s="111"/>
    </row>
    <row r="941" spans="1:3" ht="11.25">
      <c r="A941" s="111"/>
      <c r="B941" s="111"/>
      <c r="C941" s="111"/>
    </row>
    <row r="942" spans="1:3" ht="11.25">
      <c r="A942" s="111"/>
      <c r="B942" s="111"/>
      <c r="C942" s="111"/>
    </row>
    <row r="943" spans="1:3" ht="11.25">
      <c r="A943" s="111"/>
      <c r="B943" s="111"/>
      <c r="C943" s="111"/>
    </row>
    <row r="944" spans="1:3" ht="11.25">
      <c r="A944" s="111"/>
      <c r="B944" s="111"/>
      <c r="C944" s="111"/>
    </row>
    <row r="945" spans="1:3" ht="11.25">
      <c r="A945" s="111"/>
      <c r="B945" s="111"/>
      <c r="C945" s="111"/>
    </row>
    <row r="946" spans="1:3" ht="11.25">
      <c r="A946" s="111"/>
      <c r="B946" s="111"/>
      <c r="C946" s="111"/>
    </row>
    <row r="947" spans="1:3" ht="11.25">
      <c r="A947" s="111"/>
      <c r="B947" s="111"/>
      <c r="C947" s="111"/>
    </row>
    <row r="948" spans="1:3" ht="11.25">
      <c r="A948" s="111"/>
      <c r="B948" s="111"/>
      <c r="C948" s="111"/>
    </row>
    <row r="949" spans="1:3" ht="11.25">
      <c r="A949" s="111"/>
      <c r="B949" s="111"/>
      <c r="C949" s="111"/>
    </row>
    <row r="950" spans="1:3" ht="11.25">
      <c r="A950" s="111"/>
      <c r="B950" s="111"/>
      <c r="C950" s="111"/>
    </row>
    <row r="951" spans="1:3" ht="11.25">
      <c r="A951" s="111"/>
      <c r="B951" s="111"/>
      <c r="C951" s="111"/>
    </row>
    <row r="952" spans="1:3" ht="11.25">
      <c r="A952" s="111"/>
      <c r="B952" s="111"/>
      <c r="C952" s="111"/>
    </row>
    <row r="953" spans="1:3" ht="11.25">
      <c r="A953" s="111"/>
      <c r="B953" s="111"/>
      <c r="C953" s="111"/>
    </row>
    <row r="954" spans="1:3" ht="11.25">
      <c r="A954" s="111"/>
      <c r="B954" s="111"/>
      <c r="C954" s="111"/>
    </row>
    <row r="955" spans="1:3" ht="11.25">
      <c r="A955" s="111"/>
      <c r="B955" s="111"/>
      <c r="C955" s="111"/>
    </row>
    <row r="956" spans="1:3" ht="11.25">
      <c r="A956" s="111"/>
      <c r="B956" s="111"/>
      <c r="C956" s="111"/>
    </row>
    <row r="957" spans="1:3" ht="11.25">
      <c r="A957" s="111"/>
      <c r="B957" s="111"/>
      <c r="C957" s="111"/>
    </row>
    <row r="958" spans="1:3" ht="11.25">
      <c r="A958" s="111"/>
      <c r="B958" s="111"/>
      <c r="C958" s="111"/>
    </row>
    <row r="959" spans="1:3" ht="11.25">
      <c r="A959" s="111"/>
      <c r="B959" s="111"/>
      <c r="C959" s="111"/>
    </row>
    <row r="960" spans="1:3" ht="11.25">
      <c r="A960" s="111"/>
      <c r="B960" s="111"/>
      <c r="C960" s="111"/>
    </row>
    <row r="961" spans="1:3" ht="11.25">
      <c r="A961" s="111"/>
      <c r="B961" s="111"/>
      <c r="C961" s="111"/>
    </row>
    <row r="962" spans="1:3" ht="11.25">
      <c r="A962" s="111"/>
      <c r="B962" s="111"/>
      <c r="C962" s="111"/>
    </row>
    <row r="963" spans="1:3" ht="11.25">
      <c r="A963" s="111"/>
      <c r="B963" s="111"/>
      <c r="C963" s="111"/>
    </row>
    <row r="964" spans="1:3" ht="11.25">
      <c r="A964" s="111"/>
      <c r="B964" s="111"/>
      <c r="C964" s="111"/>
    </row>
    <row r="965" spans="1:3" ht="11.25">
      <c r="A965" s="111"/>
      <c r="B965" s="111"/>
      <c r="C965" s="111"/>
    </row>
    <row r="966" spans="1:3" ht="11.25">
      <c r="A966" s="111"/>
      <c r="B966" s="111"/>
      <c r="C966" s="111"/>
    </row>
    <row r="967" spans="1:3" ht="11.25">
      <c r="A967" s="111"/>
      <c r="B967" s="111"/>
      <c r="C967" s="111"/>
    </row>
    <row r="968" spans="1:3" ht="11.25">
      <c r="A968" s="111"/>
      <c r="B968" s="111"/>
      <c r="C968" s="111"/>
    </row>
    <row r="969" spans="1:3" ht="11.25">
      <c r="A969" s="111"/>
      <c r="B969" s="111"/>
      <c r="C969" s="111"/>
    </row>
    <row r="970" spans="1:3" ht="11.25">
      <c r="A970" s="111"/>
      <c r="B970" s="111"/>
      <c r="C970" s="111"/>
    </row>
    <row r="971" spans="1:3" ht="11.25">
      <c r="A971" s="111"/>
      <c r="B971" s="111"/>
      <c r="C971" s="111"/>
    </row>
    <row r="972" spans="1:3" ht="11.25">
      <c r="A972" s="111"/>
      <c r="B972" s="111"/>
      <c r="C972" s="111"/>
    </row>
    <row r="973" spans="1:3" ht="11.25">
      <c r="A973" s="111"/>
      <c r="B973" s="111"/>
      <c r="C973" s="111"/>
    </row>
    <row r="974" spans="1:3" ht="11.25">
      <c r="A974" s="111"/>
      <c r="B974" s="111"/>
      <c r="C974" s="111"/>
    </row>
    <row r="975" spans="1:3" ht="11.25">
      <c r="A975" s="111"/>
      <c r="B975" s="111"/>
      <c r="C975" s="111"/>
    </row>
    <row r="976" spans="1:3" ht="11.25">
      <c r="A976" s="111"/>
      <c r="B976" s="111"/>
      <c r="C976" s="111"/>
    </row>
  </sheetData>
  <sheetProtection/>
  <mergeCells count="5">
    <mergeCell ref="J2:P3"/>
    <mergeCell ref="D5:H5"/>
    <mergeCell ref="L5:P5"/>
    <mergeCell ref="L6:N6"/>
    <mergeCell ref="P6:P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dcterms:created xsi:type="dcterms:W3CDTF">2011-11-02T09:52:32Z</dcterms:created>
  <dcterms:modified xsi:type="dcterms:W3CDTF">2016-11-28T08:14:02Z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